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Лист1" sheetId="1" r:id="rId1"/>
  </sheets>
  <definedNames>
    <definedName name="_xlnm._FilterDatabase" localSheetId="0" hidden="1">'Лист1'!$B$2:$B$237</definedName>
  </definedNames>
  <calcPr fullCalcOnLoad="1"/>
</workbook>
</file>

<file path=xl/sharedStrings.xml><?xml version="1.0" encoding="utf-8"?>
<sst xmlns="http://schemas.openxmlformats.org/spreadsheetml/2006/main" count="58" uniqueCount="57">
  <si>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</si>
  <si>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</si>
  <si>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</si>
  <si>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</si>
  <si>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</si>
  <si>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</si>
  <si>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</si>
  <si>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</si>
  <si>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</si>
  <si>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</si>
  <si>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</si>
  <si>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</si>
  <si>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</si>
  <si>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</si>
  <si>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</si>
  <si>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</si>
  <si>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</si>
  <si>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</si>
  <si>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</si>
  <si>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</si>
  <si>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Ремонт, окраска наружных и внутренних стен, цоколей</t>
  </si>
  <si>
    <t>Установка аншлагов</t>
  </si>
  <si>
    <t>Ремонт кровель, парапетов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</si>
  <si>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</si>
  <si>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</si>
  <si>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</si>
  <si>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Смена, ремонт, перегруппировка приборов отопления (радиаторов)</t>
  </si>
  <si>
    <t>Окраска тепловых узлов</t>
  </si>
  <si>
    <t>Замер сопротивления изоляции электропроводки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</si>
  <si>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</si>
  <si>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</si>
  <si>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</si>
  <si>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</si>
  <si>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</si>
  <si>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</si>
  <si>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</si>
  <si>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</si>
  <si>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</si>
  <si>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</si>
  <si>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</si>
  <si>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</si>
  <si>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</si>
  <si>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</si>
  <si>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</si>
  <si>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</si>
  <si>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Формируется резерв денежных средств для проведения текущего ремонта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</si>
  <si>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</si>
  <si>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</si>
  <si>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</si>
  <si>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</si>
  <si>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</si>
  <si>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</si>
  <si>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</si>
  <si>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</si>
  <si>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</si>
  <si>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</si>
  <si>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пер.Пархоменко,8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</si>
</sst>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0"/>
  <sheetViews>
    <sheetView tabSelected="1" workbookViewId="0" topLeftCell="A28">
      <selection activeCell="A41" sqref="A41:IV44"/>
    </sheetView>
  </sheetViews>
  <sheetFormatPr defaultColWidth="9.140625" defaultRowHeight="12.75"/>
  <cols>
    <col min="1" max="1" width="61.140625" style="22" customWidth="1"/>
    <col min="2" max="2" width="17.421875" style="25" customWidth="1"/>
    <col min="3" max="16384" width="9.140625" style="2" customWidth="1"/>
  </cols>
  <sheetData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56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>
        <v>18624.06</v>
      </c>
    </row>
    <row r="8" spans="1:2" ht="12.75">
      <c r="A8" s="6" t="s">
        <v>7</v>
      </c>
      <c r="B8" s="29">
        <v>315226.8</v>
      </c>
    </row>
    <row r="9" spans="1:2" ht="12.75">
      <c r="A9" s="7" t="s">
        <v>8</v>
      </c>
      <c r="B9" s="29">
        <v>309027.95</v>
      </c>
    </row>
    <row r="10" spans="1:2" ht="12.75">
      <c r="A10" s="6" t="s">
        <v>9</v>
      </c>
      <c r="B10" s="29">
        <f>B8-B9</f>
        <v>6198.849999999977</v>
      </c>
    </row>
    <row r="11" spans="1:2" ht="12.75">
      <c r="A11" s="6" t="s">
        <v>10</v>
      </c>
      <c r="B11" s="29">
        <v>3896.6493955094993</v>
      </c>
    </row>
    <row r="12" spans="1:2" ht="12.75">
      <c r="A12" s="6" t="s">
        <v>11</v>
      </c>
      <c r="B12" s="29">
        <v>3896.7012089810023</v>
      </c>
    </row>
    <row r="13" spans="1:2" ht="12.75">
      <c r="A13" s="6" t="s">
        <v>12</v>
      </c>
      <c r="B13" s="29"/>
    </row>
    <row r="14" spans="1:2" ht="12.75">
      <c r="A14" s="8" t="s">
        <v>13</v>
      </c>
      <c r="B14" s="29"/>
    </row>
    <row r="15" spans="1:2" ht="12.75">
      <c r="A15" s="7" t="s">
        <v>14</v>
      </c>
      <c r="B15" s="29">
        <f>B9+B12+B14</f>
        <v>312924.651208981</v>
      </c>
    </row>
    <row r="16" spans="1:2" ht="12.75">
      <c r="A16" s="5" t="s">
        <v>15</v>
      </c>
      <c r="B16" s="29">
        <f>B7+B8+B11+B13-B15</f>
        <v>24822.858186528494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31417.2</v>
      </c>
    </row>
    <row r="19" spans="1:2" ht="12.75">
      <c r="A19" s="9" t="s">
        <v>18</v>
      </c>
      <c r="B19" s="31">
        <f>SUM(B20:B30)</f>
        <v>62621.84448752754</v>
      </c>
    </row>
    <row r="20" spans="1:2" ht="12.75">
      <c r="A20" s="11" t="s">
        <v>19</v>
      </c>
      <c r="B20" s="30">
        <v>5347.768216341104</v>
      </c>
    </row>
    <row r="21" spans="1:2" ht="12.75">
      <c r="A21" s="11" t="s">
        <v>20</v>
      </c>
      <c r="B21" s="30">
        <v>8485.228813559323</v>
      </c>
    </row>
    <row r="22" spans="1:2" ht="12.75">
      <c r="A22" s="12" t="s">
        <v>21</v>
      </c>
      <c r="B22" s="30">
        <v>473.40677966101697</v>
      </c>
    </row>
    <row r="23" spans="1:2" ht="12.75">
      <c r="A23" s="12" t="s">
        <v>22</v>
      </c>
      <c r="B23" s="30">
        <v>1233.5169491525423</v>
      </c>
    </row>
    <row r="24" spans="1:2" ht="12.75">
      <c r="A24" s="12" t="s">
        <v>23</v>
      </c>
      <c r="B24" s="30">
        <v>17339.677966101695</v>
      </c>
    </row>
    <row r="25" spans="1:2" ht="12.75">
      <c r="A25" s="12" t="s">
        <v>24</v>
      </c>
      <c r="B25" s="30">
        <v>4847.042372881357</v>
      </c>
    </row>
    <row r="26" spans="1:2" ht="24">
      <c r="A26" s="12" t="s">
        <v>25</v>
      </c>
      <c r="B26" s="30">
        <v>5433.440677966102</v>
      </c>
    </row>
    <row r="27" spans="1:2" ht="12.75">
      <c r="A27" s="12" t="s">
        <v>26</v>
      </c>
      <c r="B27" s="30">
        <v>11697.737288135593</v>
      </c>
    </row>
    <row r="28" spans="1:2" ht="12.75">
      <c r="A28" s="12" t="s">
        <v>27</v>
      </c>
      <c r="B28" s="30">
        <v>471.34745762711873</v>
      </c>
    </row>
    <row r="29" spans="1:2" ht="12.75">
      <c r="A29" s="12" t="s">
        <v>28</v>
      </c>
      <c r="B29" s="30">
        <v>6782</v>
      </c>
    </row>
    <row r="30" spans="1:2" ht="24">
      <c r="A30" s="12" t="s">
        <v>29</v>
      </c>
      <c r="B30" s="30">
        <v>510.67796610169495</v>
      </c>
    </row>
    <row r="31" spans="1:2" ht="24">
      <c r="A31" s="13" t="s">
        <v>30</v>
      </c>
      <c r="B31" s="31">
        <v>20930.228886705187</v>
      </c>
    </row>
    <row r="32" spans="1:2" ht="24">
      <c r="A32" s="13" t="s">
        <v>31</v>
      </c>
      <c r="B32" s="31">
        <f>B33+B36</f>
        <v>82755.77155131896</v>
      </c>
    </row>
    <row r="33" spans="1:2" ht="12.75">
      <c r="A33" s="14" t="s">
        <v>32</v>
      </c>
      <c r="B33" s="32">
        <f>SUM(B34:B35)</f>
        <v>27102.48</v>
      </c>
    </row>
    <row r="34" spans="1:2" ht="12.75">
      <c r="A34" s="15" t="s">
        <v>33</v>
      </c>
      <c r="B34" s="30">
        <v>21040.5</v>
      </c>
    </row>
    <row r="35" spans="1:2" ht="12.75">
      <c r="A35" s="15" t="s">
        <v>34</v>
      </c>
      <c r="B35" s="30">
        <v>6061.98</v>
      </c>
    </row>
    <row r="36" spans="1:2" ht="12.75">
      <c r="A36" s="14" t="s">
        <v>35</v>
      </c>
      <c r="B36" s="32">
        <f>SUM(B37:B38)</f>
        <v>55653.291551318966</v>
      </c>
    </row>
    <row r="37" spans="1:2" ht="12.75">
      <c r="A37" s="15" t="s">
        <v>36</v>
      </c>
      <c r="B37" s="30">
        <v>45232.49155131896</v>
      </c>
    </row>
    <row r="38" spans="1:2" ht="12.75">
      <c r="A38" s="15" t="s">
        <v>37</v>
      </c>
      <c r="B38" s="30">
        <v>10420.8</v>
      </c>
    </row>
    <row r="39" spans="1:2" ht="12.75">
      <c r="A39" s="13" t="s">
        <v>38</v>
      </c>
      <c r="B39" s="31">
        <v>14516.512854807817</v>
      </c>
    </row>
    <row r="40" spans="1:2" ht="24">
      <c r="A40" s="13" t="s">
        <v>39</v>
      </c>
      <c r="B40" s="31">
        <v>33125.528135593224</v>
      </c>
    </row>
    <row r="41" spans="1:2" ht="12.75">
      <c r="A41" s="10" t="s">
        <v>40</v>
      </c>
      <c r="B41" s="30">
        <v>2756.2999091407246</v>
      </c>
    </row>
    <row r="42" spans="1:2" ht="12.75">
      <c r="A42" s="9" t="s">
        <v>41</v>
      </c>
      <c r="B42" s="31">
        <f>B41+B40+B39+B32+B31+B19</f>
        <v>216706.18582509345</v>
      </c>
    </row>
    <row r="43" spans="1:2" ht="12.75">
      <c r="A43" s="9" t="s">
        <v>42</v>
      </c>
      <c r="B43" s="31">
        <f>B42*1.18</f>
        <v>255713.29927361026</v>
      </c>
    </row>
    <row r="44" spans="1:2" ht="12.75">
      <c r="A44" s="10" t="s">
        <v>43</v>
      </c>
      <c r="B44" s="30">
        <f>B15+B18-B43</f>
        <v>88628.55193537075</v>
      </c>
    </row>
    <row r="45" spans="1:2" ht="12.75">
      <c r="A45" s="16" t="s">
        <v>44</v>
      </c>
      <c r="B45" s="33"/>
    </row>
    <row r="46" spans="1:2" ht="12.75">
      <c r="A46" s="16" t="s">
        <v>45</v>
      </c>
      <c r="B46" s="34"/>
    </row>
    <row r="47" spans="1:2" ht="12.75">
      <c r="A47" s="17"/>
      <c r="B47" s="34"/>
    </row>
    <row r="48" spans="1:2" ht="12.75">
      <c r="A48" s="18" t="s">
        <v>46</v>
      </c>
      <c r="B48" s="35"/>
    </row>
    <row r="49" spans="1:2" ht="12.75">
      <c r="A49" s="19" t="s">
        <v>47</v>
      </c>
      <c r="B49" s="35">
        <v>228334.97</v>
      </c>
    </row>
    <row r="50" spans="1:2" ht="12.75">
      <c r="A50" s="19" t="s">
        <v>48</v>
      </c>
      <c r="B50" s="35">
        <v>228334.97</v>
      </c>
    </row>
    <row r="51" spans="1:2" ht="12.75">
      <c r="A51" s="19" t="s">
        <v>49</v>
      </c>
      <c r="B51" s="36">
        <f>B49-B50</f>
        <v>0</v>
      </c>
    </row>
    <row r="52" spans="1:2" ht="12.75">
      <c r="A52" s="20"/>
      <c r="B52" s="37"/>
    </row>
    <row r="53" spans="1:2" ht="12.75">
      <c r="A53" s="21" t="s">
        <v>50</v>
      </c>
      <c r="B53" s="37"/>
    </row>
    <row r="54" spans="1:2" ht="12.75">
      <c r="A54" s="21" t="s">
        <v>51</v>
      </c>
      <c r="B54" s="37"/>
    </row>
    <row r="55" spans="1:2" ht="12.75">
      <c r="A55" s="21"/>
      <c r="B55" s="37"/>
    </row>
    <row r="56" ht="12.75">
      <c r="A56" s="21" t="s">
        <v>52</v>
      </c>
    </row>
    <row r="57" ht="12.75">
      <c r="A57" s="23" t="s">
        <v>53</v>
      </c>
    </row>
    <row r="58" ht="12.75">
      <c r="A58" s="2"/>
    </row>
    <row r="59" ht="12.75">
      <c r="A59" s="24" t="s">
        <v>54</v>
      </c>
    </row>
    <row r="60" ht="12.75">
      <c r="A60" s="24" t="s">
        <v>55</v>
      </c>
    </row>
  </sheetData>
  <autoFilter ref="B2:B23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2012-03-13T05:40:42Z</dcterms:created>
  <dcterms:modified xsi:type="dcterms:W3CDTF">2012-07-25T05:39:23Z</dcterms:modified>
  <cp:category/>
  <cp:version/>
  <cp:contentType/>
  <cp:contentStatus/>
</cp:coreProperties>
</file>