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Лист1" sheetId="1" r:id="rId1"/>
  </sheets>
  <definedNames>
    <definedName name="_xlnm._FilterDatabase" localSheetId="0" hidden="1">'Лист1'!$B$2:$B$235</definedName>
  </definedNames>
  <calcPr fullCalcOnLoad="1"/>
</workbook>
</file>

<file path=xl/sharedStrings.xml><?xml version="1.0" encoding="utf-8"?>
<sst xmlns="http://schemas.openxmlformats.org/spreadsheetml/2006/main" count="56" uniqueCount="55">
  <si>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</si>
  <si>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</si>
  <si>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</si>
  <si>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</si>
  <si>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</si>
  <si>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</si>
  <si>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</si>
  <si>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</si>
  <si>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</si>
  <si>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</si>
  <si>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</si>
  <si>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</si>
  <si>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</si>
  <si>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</si>
  <si>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</si>
  <si>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</si>
  <si>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</si>
  <si>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</si>
  <si>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</si>
  <si>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</si>
  <si>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</si>
  <si>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</si>
  <si>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</si>
  <si>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</si>
  <si>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Смена, ремонт, перегруппировка приборов отопления (радиаторов)</t>
  </si>
  <si>
    <t>Окраска тепловых узлов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</si>
  <si>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</si>
  <si>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</si>
  <si>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</si>
  <si>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</si>
  <si>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</si>
  <si>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</si>
  <si>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</si>
  <si>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</si>
  <si>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</si>
  <si>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</si>
  <si>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</si>
  <si>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</si>
  <si>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</si>
  <si>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</si>
  <si>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</si>
  <si>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</si>
  <si>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</si>
  <si>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</si>
  <si>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</si>
  <si>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</si>
  <si>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</si>
  <si>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</si>
  <si>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</si>
  <si>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</si>
  <si>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</si>
  <si>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</si>
  <si>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</si>
  <si>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</si>
  <si>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Революционная,97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</si>
</sst>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8"/>
  <sheetViews>
    <sheetView tabSelected="1" workbookViewId="0" topLeftCell="A25">
      <selection activeCell="A39" sqref="A39:IV42"/>
    </sheetView>
  </sheetViews>
  <sheetFormatPr defaultColWidth="9.140625" defaultRowHeight="12.75"/>
  <cols>
    <col min="1" max="1" width="61.140625" style="22" customWidth="1"/>
    <col min="2" max="2" width="24.0039062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54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6860.92</v>
      </c>
    </row>
    <row r="8" spans="1:2" ht="12.75">
      <c r="A8" s="6" t="s">
        <v>7</v>
      </c>
      <c r="B8" s="29">
        <v>334440.86</v>
      </c>
    </row>
    <row r="9" spans="1:2" ht="12.75">
      <c r="A9" s="7" t="s">
        <v>8</v>
      </c>
      <c r="B9" s="29">
        <v>325701.87</v>
      </c>
    </row>
    <row r="10" spans="1:2" ht="12.75">
      <c r="A10" s="6" t="s">
        <v>9</v>
      </c>
      <c r="B10" s="29">
        <f>B8-B9</f>
        <v>8738.98999999999</v>
      </c>
    </row>
    <row r="11" spans="1:2" ht="12.75">
      <c r="A11" s="6" t="s">
        <v>10</v>
      </c>
      <c r="B11" s="29">
        <v>37535.854922279796</v>
      </c>
    </row>
    <row r="12" spans="1:2" ht="12.75">
      <c r="A12" s="6" t="s">
        <v>11</v>
      </c>
      <c r="B12" s="29">
        <v>36494.25708117444</v>
      </c>
    </row>
    <row r="13" spans="1:2" ht="12.75">
      <c r="A13" s="6" t="s">
        <v>12</v>
      </c>
      <c r="B13" s="29">
        <v>9765.58</v>
      </c>
    </row>
    <row r="14" spans="1:2" ht="12.75">
      <c r="A14" s="8" t="s">
        <v>13</v>
      </c>
      <c r="B14" s="29">
        <v>8903.18</v>
      </c>
    </row>
    <row r="15" spans="1:2" ht="12.75">
      <c r="A15" s="7" t="s">
        <v>14</v>
      </c>
      <c r="B15" s="29">
        <f>B9+B12+B14</f>
        <v>371099.3070811744</v>
      </c>
    </row>
    <row r="16" spans="1:2" ht="12.75">
      <c r="A16" s="5" t="s">
        <v>15</v>
      </c>
      <c r="B16" s="29">
        <f>B7+B8+B11+B13-B15</f>
        <v>17503.907841105363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-59183.5</v>
      </c>
    </row>
    <row r="19" spans="1:2" ht="12.75">
      <c r="A19" s="9" t="s">
        <v>18</v>
      </c>
      <c r="B19" s="31">
        <f>SUM(B20:B28)</f>
        <v>79220.9286119177</v>
      </c>
    </row>
    <row r="20" spans="1:2" ht="12.75">
      <c r="A20" s="11" t="s">
        <v>19</v>
      </c>
      <c r="B20" s="30">
        <v>5747.71064581599</v>
      </c>
    </row>
    <row r="21" spans="1:2" ht="12.75">
      <c r="A21" s="12" t="s">
        <v>20</v>
      </c>
      <c r="B21" s="30">
        <v>17551.54</v>
      </c>
    </row>
    <row r="22" spans="1:2" ht="12.75">
      <c r="A22" s="12" t="s">
        <v>21</v>
      </c>
      <c r="B22" s="30">
        <v>14804.449152542373</v>
      </c>
    </row>
    <row r="23" spans="1:2" ht="12.75">
      <c r="A23" s="12" t="s">
        <v>22</v>
      </c>
      <c r="B23" s="30">
        <v>4144.63559322034</v>
      </c>
    </row>
    <row r="24" spans="1:2" ht="24">
      <c r="A24" s="12" t="s">
        <v>23</v>
      </c>
      <c r="B24" s="30">
        <v>26783.661016949154</v>
      </c>
    </row>
    <row r="25" spans="1:2" ht="12.75">
      <c r="A25" s="12" t="s">
        <v>24</v>
      </c>
      <c r="B25" s="30">
        <v>794.8983050847459</v>
      </c>
    </row>
    <row r="26" spans="1:2" ht="12.75">
      <c r="A26" s="12" t="s">
        <v>25</v>
      </c>
      <c r="B26" s="30">
        <v>679.4915254237288</v>
      </c>
    </row>
    <row r="27" spans="1:2" ht="12.75">
      <c r="A27" s="12" t="s">
        <v>26</v>
      </c>
      <c r="B27" s="30">
        <v>6695.0084745762715</v>
      </c>
    </row>
    <row r="28" spans="1:2" ht="24">
      <c r="A28" s="12" t="s">
        <v>27</v>
      </c>
      <c r="B28" s="30">
        <v>2019.5338983050847</v>
      </c>
    </row>
    <row r="29" spans="1:2" ht="24">
      <c r="A29" s="13" t="s">
        <v>28</v>
      </c>
      <c r="B29" s="31">
        <v>20336.634175999046</v>
      </c>
    </row>
    <row r="30" spans="1:2" ht="24">
      <c r="A30" s="13" t="s">
        <v>29</v>
      </c>
      <c r="B30" s="31">
        <f>B31+B34</f>
        <v>117409.37554461147</v>
      </c>
    </row>
    <row r="31" spans="1:2" ht="12.75">
      <c r="A31" s="14" t="s">
        <v>30</v>
      </c>
      <c r="B31" s="32">
        <f>SUM(B32:B33)</f>
        <v>25829.97</v>
      </c>
    </row>
    <row r="32" spans="1:2" ht="12.75">
      <c r="A32" s="15" t="s">
        <v>31</v>
      </c>
      <c r="B32" s="30">
        <v>19098.3</v>
      </c>
    </row>
    <row r="33" spans="1:2" ht="12.75">
      <c r="A33" s="15" t="s">
        <v>32</v>
      </c>
      <c r="B33" s="30">
        <v>6731.67</v>
      </c>
    </row>
    <row r="34" spans="1:2" ht="12.75">
      <c r="A34" s="14" t="s">
        <v>33</v>
      </c>
      <c r="B34" s="32">
        <f>SUM(B35:B36)</f>
        <v>91579.40554461147</v>
      </c>
    </row>
    <row r="35" spans="1:2" ht="12.75">
      <c r="A35" s="15" t="s">
        <v>34</v>
      </c>
      <c r="B35" s="30">
        <v>82120.52554461146</v>
      </c>
    </row>
    <row r="36" spans="1:2" ht="12.75">
      <c r="A36" s="15" t="s">
        <v>35</v>
      </c>
      <c r="B36" s="30">
        <v>9458.88</v>
      </c>
    </row>
    <row r="37" spans="1:2" ht="12.75">
      <c r="A37" s="13" t="s">
        <v>36</v>
      </c>
      <c r="B37" s="31">
        <v>19688.122858256458</v>
      </c>
    </row>
    <row r="38" spans="1:2" ht="24">
      <c r="A38" s="13" t="s">
        <v>37</v>
      </c>
      <c r="B38" s="31">
        <v>35144.63274576271</v>
      </c>
    </row>
    <row r="39" spans="1:2" ht="12.75">
      <c r="A39" s="10" t="s">
        <v>38</v>
      </c>
      <c r="B39" s="30">
        <v>3738.251175618315</v>
      </c>
    </row>
    <row r="40" spans="1:2" ht="12.75">
      <c r="A40" s="9" t="s">
        <v>39</v>
      </c>
      <c r="B40" s="31">
        <f>B39+B38+B37+B30+B29+B19</f>
        <v>275537.9451121657</v>
      </c>
    </row>
    <row r="41" spans="1:2" ht="12.75">
      <c r="A41" s="9" t="s">
        <v>40</v>
      </c>
      <c r="B41" s="31">
        <f>B40*1.18</f>
        <v>325134.7752323555</v>
      </c>
    </row>
    <row r="42" spans="1:2" ht="12.75">
      <c r="A42" s="10" t="s">
        <v>41</v>
      </c>
      <c r="B42" s="30">
        <f>B15+B18-B41</f>
        <v>-13218.968151181121</v>
      </c>
    </row>
    <row r="43" spans="1:2" ht="12.75">
      <c r="A43" s="16" t="s">
        <v>42</v>
      </c>
      <c r="B43" s="33"/>
    </row>
    <row r="44" spans="1:2" ht="12.75">
      <c r="A44" s="16"/>
      <c r="B44" s="34"/>
    </row>
    <row r="45" spans="1:2" ht="24">
      <c r="A45" s="17" t="s">
        <v>43</v>
      </c>
      <c r="B45" s="33"/>
    </row>
    <row r="46" spans="1:2" ht="12.75">
      <c r="A46" s="18" t="s">
        <v>44</v>
      </c>
      <c r="B46" s="35"/>
    </row>
    <row r="47" spans="1:2" ht="12.75">
      <c r="A47" s="19" t="s">
        <v>45</v>
      </c>
      <c r="B47" s="35">
        <v>192460.34</v>
      </c>
    </row>
    <row r="48" spans="1:2" ht="12.75">
      <c r="A48" s="19" t="s">
        <v>46</v>
      </c>
      <c r="B48" s="35">
        <v>340401.97</v>
      </c>
    </row>
    <row r="49" spans="1:2" ht="12.75">
      <c r="A49" s="19" t="s">
        <v>47</v>
      </c>
      <c r="B49" s="36">
        <f>B47-B48</f>
        <v>-147941.62999999998</v>
      </c>
    </row>
    <row r="50" spans="1:2" ht="12.75">
      <c r="A50" s="20"/>
      <c r="B50" s="37"/>
    </row>
    <row r="51" spans="1:2" ht="12.75">
      <c r="A51" s="21" t="s">
        <v>48</v>
      </c>
      <c r="B51" s="37"/>
    </row>
    <row r="52" spans="1:2" ht="12.75">
      <c r="A52" s="21" t="s">
        <v>49</v>
      </c>
      <c r="B52" s="37"/>
    </row>
    <row r="53" spans="1:2" ht="12.75">
      <c r="A53" s="21"/>
      <c r="B53" s="37"/>
    </row>
    <row r="54" ht="12.75">
      <c r="A54" s="21" t="s">
        <v>50</v>
      </c>
    </row>
    <row r="55" ht="12.75">
      <c r="A55" s="23" t="s">
        <v>51</v>
      </c>
    </row>
    <row r="56" ht="12.75">
      <c r="A56" s="2"/>
    </row>
    <row r="57" ht="12.75">
      <c r="A57" s="24" t="s">
        <v>52</v>
      </c>
    </row>
    <row r="58" ht="12.75">
      <c r="A58" s="24" t="s">
        <v>53</v>
      </c>
    </row>
  </sheetData>
  <autoFilter ref="B2:B23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2012-03-13T05:52:21Z</dcterms:created>
  <dcterms:modified xsi:type="dcterms:W3CDTF">2012-07-25T05:35:26Z</dcterms:modified>
  <cp:category/>
  <cp:version/>
  <cp:contentType/>
  <cp:contentStatus/>
</cp:coreProperties>
</file>