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50 лет 2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<sst xmlns="http://schemas.openxmlformats.org/spreadsheetml/2006/main" count="68" uniqueCount="66">
  <si>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</si>
  <si>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</si>
  <si>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</si>
  <si>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</si>
  <si>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</si>
  <si>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</si>
  <si>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</si>
  <si>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</si>
  <si>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</si>
  <si>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</si>
  <si>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</si>
  <si>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</si>
  <si>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</si>
  <si>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</si>
  <si>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</si>
  <si>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</si>
  <si>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</si>
  <si>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</si>
  <si>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</si>
  <si>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</si>
  <si>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</si>
  <si>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</si>
  <si>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</si>
  <si>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</si>
  <si>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</si>
  <si>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</si>
  <si>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</si>
  <si>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</si>
  <si>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</si>
  <si>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</si>
  <si>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</si>
  <si>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</si>
  <si>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</si>
  <si>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</si>
  <si>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</si>
  <si>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</si>
  <si>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</si>
  <si>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</si>
  <si>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</si>
  <si>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</si>
  <si>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</si>
  <si>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</si>
  <si>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</si>
  <si>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</si>
  <si>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</si>
  <si>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</si>
  <si>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</si>
  <si>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</si>
  <si>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</si>
  <si>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</si>
  <si>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Ремонт клапана мусоропровода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</si>
  <si>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</si>
  <si>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</si>
  <si>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</si>
  <si>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</si>
  <si>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</si>
  <si>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</si>
  <si>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</si>
  <si>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Ремонт металлических дверей</t>
  </si>
  <si>
    <t>Обслуживание насосной станции</t>
  </si>
  <si>
    <t>50 лет СССР,2</t>
  </si>
  <si>
    <t>Справочно:</t>
  </si>
  <si>
    <t>В 2012 году произвеждено снижение объемов работ в связи с перерасходов затрат в 2011 году</t>
  </si>
  <si>
    <t>Плотницкие работы (смена стекол,ремонт окон,дв. полотен, смена пружин, петель, замков и пр.)</t>
  </si>
  <si>
    <t>Общестр.работы (ремонт штукатурки, пола, стен, заделка трещин, ремонт цоколя и проч.)</t>
  </si>
  <si>
    <t>,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</si>
</sst>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Border="1" applyAlignment="1">
      <alignment horizontal="center"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1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2" fillId="0" borderId="0" xfId="54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54" applyFont="1" applyFill="1" applyAlignment="1">
      <alignment horizontal="center"/>
      <protection/>
    </xf>
    <xf numFmtId="3" fontId="0" fillId="2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69"/>
  <sheetViews>
    <sheetView tabSelected="1" workbookViewId="0" topLeftCell="A16">
      <selection activeCell="A46" sqref="A46"/>
    </sheetView>
  </sheetViews>
  <sheetFormatPr defaultColWidth="9.140625" defaultRowHeight="12.75"/>
  <cols>
    <col min="1" max="1" width="84.28125" style="3" customWidth="1"/>
    <col min="2" max="2" width="14.28125" style="45" customWidth="1"/>
    <col min="3" max="16384" width="9.140625" style="2" customWidth="1"/>
  </cols>
  <sheetData>
    <row r="1" spans="1:2" ht="12.75">
      <c r="A1" s="53" t="s">
        <v>0</v>
      </c>
      <c r="B1" s="53"/>
    </row>
    <row r="2" spans="1:2" ht="24" customHeight="1">
      <c r="A2" s="53" t="s">
        <v>28</v>
      </c>
      <c r="B2" s="53"/>
    </row>
    <row r="3" spans="1:2" ht="11.25" customHeight="1">
      <c r="A3" s="5" t="s">
        <v>37</v>
      </c>
      <c r="B3" s="6" t="s">
        <v>60</v>
      </c>
    </row>
    <row r="4" spans="1:2" ht="12.75">
      <c r="A4" s="7" t="s">
        <v>1</v>
      </c>
      <c r="B4" s="8" t="s">
        <v>23</v>
      </c>
    </row>
    <row r="5" spans="1:2" ht="12.75">
      <c r="A5" s="9" t="s">
        <v>13</v>
      </c>
      <c r="B5" s="36">
        <v>12767.54</v>
      </c>
    </row>
    <row r="6" spans="1:2" ht="12.75">
      <c r="A6" s="10" t="s">
        <v>2</v>
      </c>
      <c r="B6" s="37">
        <v>822098.76</v>
      </c>
    </row>
    <row r="7" spans="1:2" ht="12.75">
      <c r="A7" s="10" t="s">
        <v>3</v>
      </c>
      <c r="B7" s="37">
        <v>811406.62</v>
      </c>
    </row>
    <row r="8" spans="1:2" ht="12.75">
      <c r="A8" s="10" t="s">
        <v>4</v>
      </c>
      <c r="B8" s="36">
        <v>26765.284974093265</v>
      </c>
    </row>
    <row r="9" spans="1:2" ht="12.75">
      <c r="A9" s="11" t="s">
        <v>5</v>
      </c>
      <c r="B9" s="36">
        <v>28523.36500863558</v>
      </c>
    </row>
    <row r="10" spans="1:2" ht="12.75">
      <c r="A10" s="10" t="s">
        <v>6</v>
      </c>
      <c r="B10" s="36">
        <v>225.50949913644212</v>
      </c>
    </row>
    <row r="11" spans="1:2" ht="12.75">
      <c r="A11" s="11" t="s">
        <v>7</v>
      </c>
      <c r="B11" s="36">
        <v>225.50949913644212</v>
      </c>
    </row>
    <row r="12" spans="1:2" ht="12.75">
      <c r="A12" s="10" t="s">
        <v>8</v>
      </c>
      <c r="B12" s="36">
        <f>B11+B9+B7</f>
        <v>840155.494507772</v>
      </c>
    </row>
    <row r="13" spans="1:2" ht="12.75">
      <c r="A13" s="12" t="s">
        <v>9</v>
      </c>
      <c r="B13" s="38">
        <f>B6+B8+B10+B5-B12</f>
        <v>21701.599965457805</v>
      </c>
    </row>
    <row r="14" spans="1:2" ht="12.75">
      <c r="A14" s="7" t="s">
        <v>10</v>
      </c>
      <c r="B14" s="8" t="s">
        <v>23</v>
      </c>
    </row>
    <row r="15" spans="1:2" ht="12.75">
      <c r="A15" s="13" t="s">
        <v>29</v>
      </c>
      <c r="B15" s="39">
        <v>-141252</v>
      </c>
    </row>
    <row r="16" spans="1:2" ht="12.75">
      <c r="A16" s="14" t="s">
        <v>14</v>
      </c>
      <c r="B16" s="15">
        <f>SUM(B17:B29)</f>
        <v>130125.44067796614</v>
      </c>
    </row>
    <row r="17" spans="1:2" ht="12.75">
      <c r="A17" s="32" t="s">
        <v>49</v>
      </c>
      <c r="B17" s="41">
        <v>1371.3389830508477</v>
      </c>
    </row>
    <row r="18" spans="1:2" ht="12.75" customHeight="1">
      <c r="A18" s="32" t="s">
        <v>63</v>
      </c>
      <c r="B18" s="41">
        <v>21203.601694915254</v>
      </c>
    </row>
    <row r="19" spans="1:2" ht="12.75">
      <c r="A19" s="32" t="s">
        <v>64</v>
      </c>
      <c r="B19" s="41">
        <v>924.5</v>
      </c>
    </row>
    <row r="20" spans="1:2" ht="12.75">
      <c r="A20" s="32" t="s">
        <v>50</v>
      </c>
      <c r="B20" s="41">
        <v>2348.7881355932204</v>
      </c>
    </row>
    <row r="21" spans="1:2" s="1" customFormat="1" ht="12.75">
      <c r="A21" s="48" t="s">
        <v>51</v>
      </c>
      <c r="B21" s="41">
        <v>8072.5593220339</v>
      </c>
    </row>
    <row r="22" spans="1:2" s="1" customFormat="1" ht="25.5">
      <c r="A22" s="48" t="s">
        <v>52</v>
      </c>
      <c r="B22" s="41">
        <v>23967.55084745763</v>
      </c>
    </row>
    <row r="23" spans="1:2" s="1" customFormat="1" ht="12.75">
      <c r="A23" s="48" t="s">
        <v>53</v>
      </c>
      <c r="B23" s="41">
        <v>2690.2542372881358</v>
      </c>
    </row>
    <row r="24" spans="1:2" s="1" customFormat="1" ht="12.75">
      <c r="A24" s="48" t="s">
        <v>54</v>
      </c>
      <c r="B24" s="41">
        <v>2440.6864406779664</v>
      </c>
    </row>
    <row r="25" spans="1:2" s="1" customFormat="1" ht="12" customHeight="1">
      <c r="A25" s="48" t="s">
        <v>55</v>
      </c>
      <c r="B25" s="41">
        <v>3247.5593220338983</v>
      </c>
    </row>
    <row r="26" spans="1:2" ht="12.75">
      <c r="A26" s="33" t="s">
        <v>56</v>
      </c>
      <c r="B26" s="46">
        <v>16315.050847457629</v>
      </c>
    </row>
    <row r="27" spans="1:2" ht="12.75">
      <c r="A27" s="34" t="s">
        <v>57</v>
      </c>
      <c r="B27" s="46">
        <f>25462.46/1.18</f>
        <v>21578.35593220339</v>
      </c>
    </row>
    <row r="28" spans="1:2" ht="12.75">
      <c r="A28" s="35" t="s">
        <v>58</v>
      </c>
      <c r="B28" s="47">
        <v>3096.2457627118647</v>
      </c>
    </row>
    <row r="29" spans="1:2" ht="12.75">
      <c r="A29" s="35" t="s">
        <v>59</v>
      </c>
      <c r="B29" s="47">
        <v>22868.949152542373</v>
      </c>
    </row>
    <row r="30" spans="1:2" ht="24">
      <c r="A30" s="16" t="s">
        <v>35</v>
      </c>
      <c r="B30" s="15">
        <v>56575.87049560648</v>
      </c>
    </row>
    <row r="31" spans="1:2" ht="12.75">
      <c r="A31" s="17" t="s">
        <v>15</v>
      </c>
      <c r="B31" s="15">
        <f>B32+B38</f>
        <v>315632.03562958585</v>
      </c>
    </row>
    <row r="32" spans="1:2" ht="12.75">
      <c r="A32" s="18" t="s">
        <v>16</v>
      </c>
      <c r="B32" s="19">
        <f>SUM(B33:B37)</f>
        <v>167279.03562958582</v>
      </c>
    </row>
    <row r="33" spans="1:2" ht="12.75">
      <c r="A33" s="20" t="s">
        <v>12</v>
      </c>
      <c r="B33" s="42">
        <v>29294.85</v>
      </c>
    </row>
    <row r="34" spans="1:2" ht="12.75">
      <c r="A34" s="21" t="s">
        <v>17</v>
      </c>
      <c r="B34" s="22">
        <v>2799.42</v>
      </c>
    </row>
    <row r="35" spans="1:2" ht="12.75">
      <c r="A35" s="20" t="s">
        <v>18</v>
      </c>
      <c r="B35" s="19">
        <v>7055.6</v>
      </c>
    </row>
    <row r="36" spans="1:2" ht="12.75">
      <c r="A36" s="20" t="s">
        <v>25</v>
      </c>
      <c r="B36" s="19"/>
    </row>
    <row r="37" spans="1:2" ht="12.75">
      <c r="A37" s="20" t="s">
        <v>26</v>
      </c>
      <c r="B37" s="40">
        <v>128129.16562958583</v>
      </c>
    </row>
    <row r="38" spans="1:2" ht="12.75">
      <c r="A38" s="18" t="s">
        <v>19</v>
      </c>
      <c r="B38" s="22">
        <f>SUM(B39:B42)</f>
        <v>148353</v>
      </c>
    </row>
    <row r="39" spans="1:2" ht="12.75">
      <c r="A39" s="20" t="s">
        <v>20</v>
      </c>
      <c r="B39" s="19">
        <v>36147</v>
      </c>
    </row>
    <row r="40" spans="1:2" ht="12.75">
      <c r="A40" s="23" t="s">
        <v>11</v>
      </c>
      <c r="B40" s="19">
        <v>66719</v>
      </c>
    </row>
    <row r="41" spans="1:2" ht="12.75">
      <c r="A41" s="23" t="s">
        <v>27</v>
      </c>
      <c r="B41" s="19">
        <v>30818</v>
      </c>
    </row>
    <row r="42" spans="1:2" ht="12.75">
      <c r="A42" s="20" t="s">
        <v>21</v>
      </c>
      <c r="B42" s="19">
        <v>14669</v>
      </c>
    </row>
    <row r="43" spans="1:2" s="1" customFormat="1" ht="12.75">
      <c r="A43" s="24" t="s">
        <v>34</v>
      </c>
      <c r="B43" s="15">
        <v>35453</v>
      </c>
    </row>
    <row r="44" spans="1:2" s="1" customFormat="1" ht="12.75">
      <c r="A44" s="49" t="s">
        <v>38</v>
      </c>
      <c r="B44" s="15">
        <v>86390.0391864407</v>
      </c>
    </row>
    <row r="45" spans="1:2" s="1" customFormat="1" ht="12.75">
      <c r="A45" s="25" t="s">
        <v>36</v>
      </c>
      <c r="B45" s="19">
        <v>6732</v>
      </c>
    </row>
    <row r="46" spans="1:2" ht="12.75">
      <c r="A46" s="27" t="s">
        <v>24</v>
      </c>
      <c r="B46" s="28">
        <f>B44+B43+B31+B30+B16+B45</f>
        <v>630908.3859895992</v>
      </c>
    </row>
    <row r="47" spans="1:2" ht="12.75">
      <c r="A47" s="27" t="s">
        <v>22</v>
      </c>
      <c r="B47" s="15">
        <f>B46*1.18</f>
        <v>744471.895467727</v>
      </c>
    </row>
    <row r="48" spans="1:2" ht="12.75">
      <c r="A48" s="25" t="s">
        <v>65</v>
      </c>
      <c r="B48" s="26">
        <f>B12+B15-B47</f>
        <v>-45568.400959954946</v>
      </c>
    </row>
    <row r="49" spans="1:2" ht="7.5" customHeight="1">
      <c r="A49" s="29"/>
      <c r="B49" s="30"/>
    </row>
    <row r="50" spans="1:2" ht="12.75">
      <c r="A50" s="50" t="s">
        <v>61</v>
      </c>
      <c r="B50" s="30"/>
    </row>
    <row r="51" spans="1:2" ht="12.75">
      <c r="A51" s="29" t="s">
        <v>62</v>
      </c>
      <c r="B51" s="30"/>
    </row>
    <row r="52" spans="1:2" ht="6.75" customHeight="1">
      <c r="A52" s="29"/>
      <c r="B52" s="30"/>
    </row>
    <row r="53" spans="1:2" ht="12" customHeight="1">
      <c r="A53" s="51" t="s">
        <v>39</v>
      </c>
      <c r="B53" s="52"/>
    </row>
    <row r="54" spans="1:2" ht="12.75">
      <c r="A54" s="25" t="s">
        <v>44</v>
      </c>
      <c r="B54" s="26">
        <v>212213.11</v>
      </c>
    </row>
    <row r="55" spans="1:2" ht="12.75">
      <c r="A55" s="25" t="s">
        <v>40</v>
      </c>
      <c r="B55" s="26">
        <v>334355.16</v>
      </c>
    </row>
    <row r="56" spans="1:2" ht="12.75">
      <c r="A56" s="25" t="s">
        <v>41</v>
      </c>
      <c r="B56" s="26">
        <f>B54-B55</f>
        <v>-122142.04999999999</v>
      </c>
    </row>
    <row r="57" spans="1:2" ht="12.75">
      <c r="A57" s="25" t="s">
        <v>43</v>
      </c>
      <c r="B57" s="26">
        <v>202891.36</v>
      </c>
    </row>
    <row r="58" spans="1:2" ht="12.75">
      <c r="A58" s="25" t="s">
        <v>42</v>
      </c>
      <c r="B58" s="26">
        <v>578321.71</v>
      </c>
    </row>
    <row r="59" spans="1:2" ht="12.75">
      <c r="A59" s="25" t="s">
        <v>41</v>
      </c>
      <c r="B59" s="26">
        <f>B57-B58</f>
        <v>-375430.35</v>
      </c>
    </row>
    <row r="60" spans="1:2" ht="7.5" customHeight="1">
      <c r="A60" s="29"/>
      <c r="B60" s="30"/>
    </row>
    <row r="61" spans="1:2" ht="12.75">
      <c r="A61" s="31" t="s">
        <v>30</v>
      </c>
      <c r="B61" s="44"/>
    </row>
    <row r="62" spans="1:2" ht="12.75">
      <c r="A62" s="31" t="s">
        <v>31</v>
      </c>
      <c r="B62" s="44" t="s">
        <v>32</v>
      </c>
    </row>
    <row r="63" spans="1:2" ht="3.75" customHeight="1">
      <c r="A63" s="31"/>
      <c r="B63" s="44"/>
    </row>
    <row r="64" spans="1:2" ht="12.75">
      <c r="A64" s="31" t="s">
        <v>33</v>
      </c>
      <c r="B64" s="44"/>
    </row>
    <row r="65" spans="1:2" ht="12.75">
      <c r="A65" s="31" t="s">
        <v>47</v>
      </c>
      <c r="B65" s="44" t="s">
        <v>48</v>
      </c>
    </row>
    <row r="66" spans="1:2" ht="7.5" customHeight="1">
      <c r="A66" s="31"/>
      <c r="B66" s="44"/>
    </row>
    <row r="67" spans="1:2" ht="12.75">
      <c r="A67" s="4" t="s">
        <v>45</v>
      </c>
      <c r="B67" s="43"/>
    </row>
    <row r="68" spans="1:2" ht="12.75">
      <c r="A68" s="4" t="s">
        <v>46</v>
      </c>
      <c r="B68" s="43"/>
    </row>
    <row r="69" spans="1:2" ht="12.75">
      <c r="A69" s="4"/>
      <c r="B69" s="43"/>
    </row>
  </sheetData>
  <mergeCells count="3">
    <mergeCell ref="A53:B53"/>
    <mergeCell ref="A2:B2"/>
    <mergeCell ref="A1:B1"/>
  </mergeCells>
  <printOptions/>
  <pageMargins left="0.8661417322834646" right="0.15748031496062992" top="0.07874015748031496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2012-02-29T07:11:37Z</cp:lastPrinted>
  <dcterms:created xsi:type="dcterms:W3CDTF">2012-01-16T08:50:56Z</dcterms:created>
  <dcterms:modified xsi:type="dcterms:W3CDTF">2012-07-18T05:23:22Z</dcterms:modified>
  <cp:category/>
  <cp:version/>
  <cp:contentType/>
  <cp:contentStatus/>
</cp:coreProperties>
</file>