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БрКад7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<sst xmlns="http://schemas.openxmlformats.org/spreadsheetml/2006/main" count="61" uniqueCount="59">
  <si>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</si>
  <si>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</si>
  <si>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</si>
  <si>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</si>
  <si>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</si>
  <si>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</si>
  <si>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</si>
  <si>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</si>
  <si>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</si>
  <si>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</si>
  <si>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</si>
  <si>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</si>
  <si>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</si>
  <si>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</si>
  <si>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</si>
  <si>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</si>
  <si>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</si>
  <si>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</si>
  <si>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</si>
  <si>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</si>
  <si>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</si>
  <si>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</si>
  <si>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</si>
  <si>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</si>
  <si>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</si>
  <si>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</si>
  <si>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</si>
  <si>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</si>
  <si>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</si>
  <si>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</si>
  <si>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</si>
  <si>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</si>
  <si>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</si>
  <si>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</si>
  <si>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</si>
  <si>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</si>
  <si>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</si>
  <si>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</si>
  <si>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</si>
  <si>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</si>
  <si>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</si>
  <si>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</si>
  <si>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</si>
  <si>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</si>
  <si>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</si>
  <si>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</si>
  <si>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</si>
  <si>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>Замена почтовых ящиков</t>
  </si>
  <si>
    <t>Замер сопротивления</t>
  </si>
  <si>
    <t>Справочно:</t>
  </si>
  <si>
    <t>Финансовый результат (перерасход (-), неосвоение (+)</t>
  </si>
  <si>
    <t>Ремонт кровли</t>
  </si>
  <si>
    <t>Промывка, опрессовка ЦО</t>
  </si>
  <si>
    <t>Ремонт, смена задвижек, вентилей ЦО</t>
  </si>
  <si>
    <t>Омолаживание, снос деревьев</t>
  </si>
  <si>
    <t>Установка, покраска ограждений, скамеек, урн, б/площадок, д/площ</t>
  </si>
  <si>
    <t>Планировка газона черноземом</t>
  </si>
  <si>
    <t>Формируется резерв денежных средств для проведения  ремонта лестничной клетки в  2012 году</t>
  </si>
  <si>
    <t>Бр.Кадомцевых,7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</si>
</sst>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21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2" fillId="0" borderId="0" xfId="54" applyFont="1" applyFill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0" fillId="0" borderId="0" xfId="54" applyFont="1" applyFill="1" applyAlignment="1">
      <alignment horizontal="center"/>
      <protection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2"/>
  <sheetViews>
    <sheetView tabSelected="1" workbookViewId="0" topLeftCell="A31">
      <selection activeCell="A37" sqref="A37:IV40"/>
    </sheetView>
  </sheetViews>
  <sheetFormatPr defaultColWidth="9.140625" defaultRowHeight="12.75"/>
  <cols>
    <col min="1" max="1" width="87.7109375" style="3" customWidth="1"/>
    <col min="2" max="2" width="15.28125" style="47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2" t="s">
        <v>0</v>
      </c>
      <c r="B1" s="52"/>
    </row>
    <row r="2" spans="1:2" ht="24" customHeight="1">
      <c r="A2" s="52" t="s">
        <v>23</v>
      </c>
      <c r="B2" s="52"/>
    </row>
    <row r="3" spans="1:2" ht="11.25" customHeight="1">
      <c r="A3" s="10"/>
      <c r="B3" s="45"/>
    </row>
    <row r="4" spans="1:2" ht="11.25" customHeight="1">
      <c r="A4" s="11" t="s">
        <v>34</v>
      </c>
      <c r="B4" s="12" t="s">
        <v>58</v>
      </c>
    </row>
    <row r="5" spans="1:2" ht="12.75">
      <c r="A5" s="13" t="s">
        <v>1</v>
      </c>
      <c r="B5" s="14" t="s">
        <v>21</v>
      </c>
    </row>
    <row r="6" spans="1:2" ht="12.75">
      <c r="A6" s="15" t="s">
        <v>12</v>
      </c>
      <c r="B6" s="39">
        <v>21706</v>
      </c>
    </row>
    <row r="7" spans="1:2" ht="12.75">
      <c r="A7" s="16" t="s">
        <v>2</v>
      </c>
      <c r="B7" s="40">
        <v>531617.76</v>
      </c>
    </row>
    <row r="8" spans="1:2" ht="12.75">
      <c r="A8" s="16" t="s">
        <v>3</v>
      </c>
      <c r="B8" s="40">
        <v>520595.35</v>
      </c>
    </row>
    <row r="9" spans="1:2" ht="12.75" hidden="1">
      <c r="A9" s="16" t="s">
        <v>4</v>
      </c>
      <c r="B9" s="41">
        <v>0</v>
      </c>
    </row>
    <row r="10" spans="1:5" ht="12.75" hidden="1">
      <c r="A10" s="17" t="s">
        <v>5</v>
      </c>
      <c r="B10" s="41">
        <v>0</v>
      </c>
      <c r="D10" s="6"/>
      <c r="E10" s="6"/>
    </row>
    <row r="11" spans="1:5" ht="12.75" hidden="1">
      <c r="A11" s="16" t="s">
        <v>6</v>
      </c>
      <c r="B11" s="41">
        <v>0</v>
      </c>
      <c r="D11" s="6"/>
      <c r="E11" s="6"/>
    </row>
    <row r="12" spans="1:5" ht="12.75" hidden="1">
      <c r="A12" s="17" t="s">
        <v>7</v>
      </c>
      <c r="B12" s="41">
        <v>0</v>
      </c>
      <c r="D12" s="6"/>
      <c r="E12" s="6"/>
    </row>
    <row r="13" spans="1:5" ht="12.75">
      <c r="A13" s="16" t="s">
        <v>8</v>
      </c>
      <c r="B13" s="42">
        <f>B8+B10+B12</f>
        <v>520595.35</v>
      </c>
      <c r="D13" s="6"/>
      <c r="E13" s="6"/>
    </row>
    <row r="14" spans="1:5" ht="12.75">
      <c r="A14" s="32" t="s">
        <v>9</v>
      </c>
      <c r="B14" s="42">
        <f>B6+B7+B9+B11-B8-B10-B12</f>
        <v>32728.410000000033</v>
      </c>
      <c r="D14" s="6"/>
      <c r="E14" s="6"/>
    </row>
    <row r="15" spans="1:5" ht="12.75">
      <c r="A15" s="13" t="s">
        <v>10</v>
      </c>
      <c r="B15" s="14" t="s">
        <v>21</v>
      </c>
      <c r="D15" s="1"/>
      <c r="E15" s="1"/>
    </row>
    <row r="16" spans="1:5" ht="12.75">
      <c r="A16" s="18" t="s">
        <v>26</v>
      </c>
      <c r="B16" s="14">
        <v>92669</v>
      </c>
      <c r="D16" s="1"/>
      <c r="E16" s="1"/>
    </row>
    <row r="17" spans="1:5" ht="12.75">
      <c r="A17" s="19" t="s">
        <v>13</v>
      </c>
      <c r="B17" s="20">
        <f>SUM(B18:B26)</f>
        <v>145254.29661016952</v>
      </c>
      <c r="D17" s="1"/>
      <c r="E17" s="1"/>
    </row>
    <row r="18" spans="1:5" ht="12.75">
      <c r="A18" s="37" t="s">
        <v>46</v>
      </c>
      <c r="B18" s="43">
        <v>12308.33898305085</v>
      </c>
      <c r="D18" s="1"/>
      <c r="E18" s="1"/>
    </row>
    <row r="19" spans="1:5" ht="12.75">
      <c r="A19" s="48" t="s">
        <v>51</v>
      </c>
      <c r="B19" s="43">
        <v>9888.5593220339</v>
      </c>
      <c r="D19" s="1"/>
      <c r="E19" s="1"/>
    </row>
    <row r="20" spans="1:5" ht="12.75">
      <c r="A20" s="48" t="s">
        <v>47</v>
      </c>
      <c r="B20" s="43">
        <f>27796.6/1.18</f>
        <v>23556.4406779661</v>
      </c>
      <c r="D20" s="1"/>
      <c r="E20" s="1"/>
    </row>
    <row r="21" spans="1:5" ht="12.75">
      <c r="A21" s="37" t="s">
        <v>52</v>
      </c>
      <c r="B21" s="43">
        <v>9554.296610169491</v>
      </c>
      <c r="D21" s="1"/>
      <c r="E21" s="1"/>
    </row>
    <row r="22" spans="1:5" ht="12.75">
      <c r="A22" s="49" t="s">
        <v>53</v>
      </c>
      <c r="B22" s="43">
        <v>13447.830508474575</v>
      </c>
      <c r="D22" s="1"/>
      <c r="E22" s="1"/>
    </row>
    <row r="23" spans="1:5" ht="12.75">
      <c r="A23" s="37" t="s">
        <v>54</v>
      </c>
      <c r="B23" s="43">
        <v>52667.347457627126</v>
      </c>
      <c r="D23" s="1"/>
      <c r="E23" s="1"/>
    </row>
    <row r="24" spans="1:5" ht="12.75">
      <c r="A24" s="37" t="s">
        <v>55</v>
      </c>
      <c r="B24" s="44">
        <v>7467.550847457626</v>
      </c>
      <c r="D24" s="1"/>
      <c r="E24" s="1"/>
    </row>
    <row r="25" spans="1:5" ht="12.75">
      <c r="A25" s="37" t="s">
        <v>56</v>
      </c>
      <c r="B25" s="43">
        <v>4948.627118644068</v>
      </c>
      <c r="D25" s="1"/>
      <c r="E25" s="1"/>
    </row>
    <row r="26" spans="1:5" ht="12.75">
      <c r="A26" s="38" t="s">
        <v>48</v>
      </c>
      <c r="B26" s="44">
        <v>11415.305084745765</v>
      </c>
      <c r="D26" s="1"/>
      <c r="E26" s="1"/>
    </row>
    <row r="27" spans="1:2" ht="24">
      <c r="A27" s="21" t="s">
        <v>32</v>
      </c>
      <c r="B27" s="20">
        <v>37405</v>
      </c>
    </row>
    <row r="28" spans="1:2" ht="12.75">
      <c r="A28" s="22" t="s">
        <v>14</v>
      </c>
      <c r="B28" s="20">
        <f>B29+B32</f>
        <v>119404</v>
      </c>
    </row>
    <row r="29" spans="1:2" ht="12.75">
      <c r="A29" s="23" t="s">
        <v>15</v>
      </c>
      <c r="B29" s="24">
        <f>SUM(B30:B31)</f>
        <v>36875</v>
      </c>
    </row>
    <row r="30" spans="1:2" ht="12.75">
      <c r="A30" s="25" t="s">
        <v>11</v>
      </c>
      <c r="B30" s="24">
        <v>33989</v>
      </c>
    </row>
    <row r="31" spans="1:2" ht="12.75">
      <c r="A31" s="26" t="s">
        <v>16</v>
      </c>
      <c r="B31" s="27">
        <v>2886</v>
      </c>
    </row>
    <row r="32" spans="1:2" ht="12.75">
      <c r="A32" s="23" t="s">
        <v>17</v>
      </c>
      <c r="B32" s="27">
        <f>SUM(B33:B34)</f>
        <v>82529</v>
      </c>
    </row>
    <row r="33" spans="1:2" ht="12.75">
      <c r="A33" s="25" t="s">
        <v>18</v>
      </c>
      <c r="B33" s="24">
        <v>77796</v>
      </c>
    </row>
    <row r="34" spans="1:2" ht="12.75">
      <c r="A34" s="25" t="s">
        <v>19</v>
      </c>
      <c r="B34" s="24">
        <v>4733</v>
      </c>
    </row>
    <row r="35" spans="1:6" ht="12.75">
      <c r="A35" s="28" t="s">
        <v>31</v>
      </c>
      <c r="B35" s="20">
        <v>24971</v>
      </c>
      <c r="D35" s="8">
        <f>(B27+B32+B30)*15.8%</f>
        <v>24319.834</v>
      </c>
      <c r="E35" s="4" t="s">
        <v>25</v>
      </c>
      <c r="F35" s="7"/>
    </row>
    <row r="36" spans="1:2" ht="12.75">
      <c r="A36" s="33" t="s">
        <v>35</v>
      </c>
      <c r="B36" s="20">
        <v>55864.91715254239</v>
      </c>
    </row>
    <row r="37" spans="1:6" ht="12.75">
      <c r="A37" s="29" t="s">
        <v>33</v>
      </c>
      <c r="B37" s="24">
        <v>4492</v>
      </c>
      <c r="D37" s="9">
        <f>(B27+B32+B30)*0.03</f>
        <v>4617.69</v>
      </c>
      <c r="E37" s="5" t="s">
        <v>24</v>
      </c>
      <c r="F37" s="7"/>
    </row>
    <row r="38" spans="1:2" ht="12.75">
      <c r="A38" s="30" t="s">
        <v>22</v>
      </c>
      <c r="B38" s="20">
        <f>B36+B35+B28+B27+B17+B37</f>
        <v>387391.2137627119</v>
      </c>
    </row>
    <row r="39" spans="1:2" ht="12.75">
      <c r="A39" s="30" t="s">
        <v>20</v>
      </c>
      <c r="B39" s="20">
        <f>B38*1.18</f>
        <v>457121.63224</v>
      </c>
    </row>
    <row r="40" spans="1:2" ht="12.75">
      <c r="A40" s="29" t="s">
        <v>50</v>
      </c>
      <c r="B40" s="34">
        <f>B13+B16-B39</f>
        <v>156142.71775999997</v>
      </c>
    </row>
    <row r="41" spans="1:2" ht="7.5" customHeight="1">
      <c r="A41" s="31"/>
      <c r="B41" s="35"/>
    </row>
    <row r="42" spans="1:2" ht="12.75">
      <c r="A42" s="31" t="s">
        <v>49</v>
      </c>
      <c r="B42" s="35"/>
    </row>
    <row r="43" spans="1:2" ht="12.75">
      <c r="A43" s="31" t="s">
        <v>57</v>
      </c>
      <c r="B43" s="35"/>
    </row>
    <row r="44" spans="1:2" ht="8.25" customHeight="1">
      <c r="A44" s="31"/>
      <c r="B44" s="35"/>
    </row>
    <row r="45" spans="1:2" ht="12.75">
      <c r="A45" s="50" t="s">
        <v>36</v>
      </c>
      <c r="B45" s="51"/>
    </row>
    <row r="46" spans="1:2" ht="12.75">
      <c r="A46" s="29" t="s">
        <v>41</v>
      </c>
      <c r="B46" s="34">
        <v>285589.29</v>
      </c>
    </row>
    <row r="47" spans="1:2" ht="12.75">
      <c r="A47" s="29" t="s">
        <v>37</v>
      </c>
      <c r="B47" s="34">
        <v>313079.93</v>
      </c>
    </row>
    <row r="48" spans="1:2" ht="12.75">
      <c r="A48" s="29" t="s">
        <v>38</v>
      </c>
      <c r="B48" s="34">
        <f>B46-B47</f>
        <v>-27490.640000000014</v>
      </c>
    </row>
    <row r="49" spans="1:2" ht="12.75">
      <c r="A49" s="29" t="s">
        <v>40</v>
      </c>
      <c r="B49" s="34">
        <v>276202.87</v>
      </c>
    </row>
    <row r="50" spans="1:2" ht="12.75">
      <c r="A50" s="29" t="s">
        <v>39</v>
      </c>
      <c r="B50" s="34">
        <v>333986.98</v>
      </c>
    </row>
    <row r="51" spans="1:2" ht="12.75">
      <c r="A51" s="29" t="s">
        <v>38</v>
      </c>
      <c r="B51" s="34">
        <f>B49-B50</f>
        <v>-57784.109999999986</v>
      </c>
    </row>
    <row r="52" spans="1:2" ht="11.25" customHeight="1">
      <c r="A52" s="31"/>
      <c r="B52" s="35"/>
    </row>
    <row r="53" spans="1:2" ht="12.75">
      <c r="A53" s="36" t="s">
        <v>27</v>
      </c>
      <c r="B53" s="46"/>
    </row>
    <row r="54" spans="1:2" ht="12.75">
      <c r="A54" s="36" t="s">
        <v>28</v>
      </c>
      <c r="B54" s="46" t="s">
        <v>29</v>
      </c>
    </row>
    <row r="55" spans="1:2" ht="12.75">
      <c r="A55" s="36"/>
      <c r="B55" s="46"/>
    </row>
    <row r="56" spans="1:2" ht="12.75">
      <c r="A56" s="36" t="s">
        <v>30</v>
      </c>
      <c r="B56" s="46"/>
    </row>
    <row r="57" spans="1:2" ht="12.75">
      <c r="A57" s="36" t="s">
        <v>44</v>
      </c>
      <c r="B57" s="46" t="s">
        <v>45</v>
      </c>
    </row>
    <row r="58" spans="1:2" ht="12.75">
      <c r="A58" s="36"/>
      <c r="B58" s="46"/>
    </row>
    <row r="59" spans="1:2" ht="12.75">
      <c r="A59" s="10" t="s">
        <v>42</v>
      </c>
      <c r="B59" s="45"/>
    </row>
    <row r="60" spans="1:2" ht="12.75">
      <c r="A60" s="10" t="s">
        <v>43</v>
      </c>
      <c r="B60" s="45"/>
    </row>
    <row r="61" spans="1:2" ht="12.75">
      <c r="A61" s="10"/>
      <c r="B61" s="45"/>
    </row>
    <row r="62" ht="12.75">
      <c r="A62" s="31"/>
    </row>
  </sheetData>
  <mergeCells count="3">
    <mergeCell ref="A45:B45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2012-03-13T05:39:01Z</cp:lastPrinted>
  <dcterms:created xsi:type="dcterms:W3CDTF">2012-01-16T08:50:56Z</dcterms:created>
  <dcterms:modified xsi:type="dcterms:W3CDTF">2012-07-18T05:26:54Z</dcterms:modified>
  <cp:category/>
  <cp:version/>
  <cp:contentType/>
  <cp:contentStatus/>
</cp:coreProperties>
</file>