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4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<sst xmlns="http://schemas.openxmlformats.org/spreadsheetml/2006/main" count="69" uniqueCount="67">
  <si>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</si>
  <si>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</si>
  <si>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</si>
  <si>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</si>
  <si>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</si>
  <si>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</si>
  <si>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</si>
  <si>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</si>
  <si>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</si>
  <si>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</si>
  <si>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</si>
  <si>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</si>
  <si>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</si>
  <si>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</si>
  <si>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</si>
  <si>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</si>
  <si>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</si>
  <si>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</si>
  <si>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</si>
  <si>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</si>
  <si>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</si>
  <si>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</si>
  <si>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</si>
  <si>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</si>
  <si>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</si>
  <si>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</si>
  <si>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</si>
  <si>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</si>
  <si>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</si>
  <si>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</si>
  <si>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</si>
  <si>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</si>
  <si>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</si>
  <si>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</si>
  <si>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</si>
  <si>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</si>
  <si>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</si>
  <si>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</si>
  <si>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</si>
  <si>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</si>
  <si>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</si>
  <si>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</si>
  <si>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</si>
  <si>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</si>
  <si>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</si>
  <si>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</si>
  <si>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</si>
  <si>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Ремонт лестничных клеток</t>
  </si>
  <si>
    <t>Очистка кровли, козырьков от снега и наледи</t>
  </si>
  <si>
    <t>Смена труб канализации</t>
  </si>
  <si>
    <t>Ремонт и смена вентилей, сгонов, фильтров, задвижек ГВС, ХВС</t>
  </si>
  <si>
    <t>Справочно:</t>
  </si>
  <si>
    <t>В 2012 году произведено снижение объемов работ в связи с перерасходом затрат в 2011 году.</t>
  </si>
  <si>
    <t>Финансовый результат (перерасход (-), неосвоение (+)</t>
  </si>
  <si>
    <t>Смена, установка замков</t>
  </si>
  <si>
    <t>Общестроительные работы (покраска цоколя,входных групп,замена слуховых окон)</t>
  </si>
  <si>
    <t>Ремонт, покраска цоколя</t>
  </si>
  <si>
    <t>Промывка, опрессовка ЦО</t>
  </si>
  <si>
    <t>Ремонт, смена задвижек, вентилей ЦО</t>
  </si>
  <si>
    <t>Замена, установка радиаторов</t>
  </si>
  <si>
    <t>Установка, смена антивандальных светильников, смена энергосберегающих ламп</t>
  </si>
  <si>
    <t>Промывка канализации</t>
  </si>
  <si>
    <t>Омолаживание, снос деревьев</t>
  </si>
  <si>
    <t>Установка, покраска ограждений, скамеек, урн, б/площадок, д/площ</t>
  </si>
  <si>
    <t>Ремонт асфальтового покрытия</t>
  </si>
  <si>
    <t>Планировка газона черноземом</t>
  </si>
  <si>
    <t>Р.Зорге,24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</si>
</sst>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horizontal="center"/>
    </xf>
    <xf numFmtId="21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20" fillId="0" borderId="0" xfId="54" applyFont="1">
      <alignment/>
      <protection/>
    </xf>
    <xf numFmtId="9" fontId="20" fillId="24" borderId="0" xfId="54" applyNumberFormat="1" applyFont="1" applyFill="1">
      <alignment/>
      <protection/>
    </xf>
    <xf numFmtId="0" fontId="20" fillId="24" borderId="0" xfId="54" applyFont="1" applyFill="1">
      <alignment/>
      <protection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1"/>
  <sheetViews>
    <sheetView tabSelected="1" workbookViewId="0" topLeftCell="A10">
      <selection activeCell="A45" sqref="A45:IV48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4" t="s">
        <v>0</v>
      </c>
      <c r="B1" s="54"/>
    </row>
    <row r="2" spans="1:2" ht="24" customHeight="1">
      <c r="A2" s="54" t="s">
        <v>24</v>
      </c>
      <c r="B2" s="54"/>
    </row>
    <row r="3" spans="1:2" ht="11.25" customHeight="1">
      <c r="A3" s="10"/>
      <c r="B3" s="9"/>
    </row>
    <row r="4" spans="1:2" ht="11.25" customHeight="1">
      <c r="A4" s="11" t="s">
        <v>35</v>
      </c>
      <c r="B4" s="12" t="s">
        <v>66</v>
      </c>
    </row>
    <row r="5" spans="1:2" ht="12.75">
      <c r="A5" s="13" t="s">
        <v>1</v>
      </c>
      <c r="B5" s="14" t="s">
        <v>21</v>
      </c>
    </row>
    <row r="6" spans="1:2" ht="12.75">
      <c r="A6" s="15" t="s">
        <v>12</v>
      </c>
      <c r="B6" s="40">
        <v>32822</v>
      </c>
    </row>
    <row r="7" spans="1:2" ht="12.75">
      <c r="A7" s="16" t="s">
        <v>2</v>
      </c>
      <c r="B7" s="41">
        <v>496695.02</v>
      </c>
    </row>
    <row r="8" spans="1:2" ht="12.75">
      <c r="A8" s="16" t="s">
        <v>3</v>
      </c>
      <c r="B8" s="41">
        <v>503003.03</v>
      </c>
    </row>
    <row r="9" spans="1:2" ht="12.75">
      <c r="A9" s="16" t="s">
        <v>4</v>
      </c>
      <c r="B9" s="42">
        <v>29383.33302029769</v>
      </c>
    </row>
    <row r="10" spans="1:5" ht="12.75">
      <c r="A10" s="17" t="s">
        <v>5</v>
      </c>
      <c r="B10" s="42">
        <v>32684.749849065105</v>
      </c>
      <c r="D10" s="5"/>
      <c r="E10" s="5"/>
    </row>
    <row r="11" spans="1:5" ht="12.75" hidden="1">
      <c r="A11" s="16" t="s">
        <v>6</v>
      </c>
      <c r="B11" s="42">
        <v>0</v>
      </c>
      <c r="D11" s="5"/>
      <c r="E11" s="5"/>
    </row>
    <row r="12" spans="1:5" ht="12.75" hidden="1">
      <c r="A12" s="17" t="s">
        <v>7</v>
      </c>
      <c r="B12" s="42">
        <v>0</v>
      </c>
      <c r="D12" s="5"/>
      <c r="E12" s="5"/>
    </row>
    <row r="13" spans="1:5" ht="12.75">
      <c r="A13" s="16" t="s">
        <v>8</v>
      </c>
      <c r="B13" s="43">
        <f>B8+B10+B12</f>
        <v>535687.7798490651</v>
      </c>
      <c r="D13" s="5"/>
      <c r="E13" s="5"/>
    </row>
    <row r="14" spans="1:5" ht="12.75">
      <c r="A14" s="32" t="s">
        <v>9</v>
      </c>
      <c r="B14" s="33">
        <f>B6+B7+B9+B11-B13</f>
        <v>23212.573171232594</v>
      </c>
      <c r="D14" s="5"/>
      <c r="E14" s="5"/>
    </row>
    <row r="15" spans="1:5" ht="12.75">
      <c r="A15" s="13" t="s">
        <v>10</v>
      </c>
      <c r="B15" s="14" t="s">
        <v>21</v>
      </c>
      <c r="D15" s="1"/>
      <c r="E15" s="1"/>
    </row>
    <row r="16" spans="1:5" ht="12.75">
      <c r="A16" s="18" t="s">
        <v>27</v>
      </c>
      <c r="B16" s="14">
        <v>128385</v>
      </c>
      <c r="D16" s="1"/>
      <c r="E16" s="1"/>
    </row>
    <row r="17" spans="1:5" ht="12.75">
      <c r="A17" s="19" t="s">
        <v>13</v>
      </c>
      <c r="B17" s="20">
        <f>SUM(B18:B33)</f>
        <v>606700.5169491525</v>
      </c>
      <c r="D17" s="1"/>
      <c r="E17" s="1"/>
    </row>
    <row r="18" spans="1:5" ht="12.75">
      <c r="A18" s="38" t="s">
        <v>47</v>
      </c>
      <c r="B18" s="45">
        <v>450525.71186440677</v>
      </c>
      <c r="D18" s="1"/>
      <c r="E18" s="1"/>
    </row>
    <row r="19" spans="1:5" ht="12.75">
      <c r="A19" s="39" t="s">
        <v>48</v>
      </c>
      <c r="B19" s="44">
        <v>16763.84745762712</v>
      </c>
      <c r="D19" s="1"/>
      <c r="E19" s="1"/>
    </row>
    <row r="20" spans="1:5" ht="12.75">
      <c r="A20" s="38" t="s">
        <v>54</v>
      </c>
      <c r="B20" s="44">
        <v>672.2881355932203</v>
      </c>
      <c r="D20" s="1"/>
      <c r="E20" s="1"/>
    </row>
    <row r="21" spans="1:5" ht="12.75">
      <c r="A21" s="38" t="s">
        <v>55</v>
      </c>
      <c r="B21" s="44">
        <v>4125.050847457627</v>
      </c>
      <c r="D21" s="1"/>
      <c r="E21" s="1"/>
    </row>
    <row r="22" spans="1:5" ht="12.75">
      <c r="A22" s="38" t="s">
        <v>56</v>
      </c>
      <c r="B22" s="44">
        <v>1784.6610169491528</v>
      </c>
      <c r="D22" s="1"/>
      <c r="E22" s="1"/>
    </row>
    <row r="23" spans="1:5" ht="12.75">
      <c r="A23" s="39" t="s">
        <v>57</v>
      </c>
      <c r="B23" s="44">
        <v>9583.77966101695</v>
      </c>
      <c r="D23" s="1"/>
      <c r="E23" s="1"/>
    </row>
    <row r="24" spans="1:5" ht="12.75">
      <c r="A24" s="39" t="s">
        <v>50</v>
      </c>
      <c r="B24" s="46">
        <v>1947.6186440677968</v>
      </c>
      <c r="D24" s="1"/>
      <c r="E24" s="1"/>
    </row>
    <row r="25" spans="1:5" ht="12.75">
      <c r="A25" s="48" t="s">
        <v>58</v>
      </c>
      <c r="B25" s="44">
        <v>6590.440677966101</v>
      </c>
      <c r="D25" s="1"/>
      <c r="E25" s="1"/>
    </row>
    <row r="26" spans="1:5" ht="12.75">
      <c r="A26" s="48" t="s">
        <v>49</v>
      </c>
      <c r="B26" s="44">
        <v>6015.957627118644</v>
      </c>
      <c r="D26" s="1"/>
      <c r="E26" s="1"/>
    </row>
    <row r="27" spans="1:5" ht="12.75">
      <c r="A27" s="48" t="s">
        <v>59</v>
      </c>
      <c r="B27" s="44">
        <v>5056.983050847458</v>
      </c>
      <c r="D27" s="1"/>
      <c r="E27" s="1"/>
    </row>
    <row r="28" spans="1:5" ht="12.75">
      <c r="A28" s="48" t="s">
        <v>60</v>
      </c>
      <c r="B28" s="44">
        <v>1932.677966101695</v>
      </c>
      <c r="D28" s="1"/>
      <c r="E28" s="1"/>
    </row>
    <row r="29" spans="1:5" ht="12.75">
      <c r="A29" s="39" t="s">
        <v>61</v>
      </c>
      <c r="B29" s="47">
        <v>19726.440677966104</v>
      </c>
      <c r="D29" s="1"/>
      <c r="E29" s="1"/>
    </row>
    <row r="30" spans="1:5" ht="12.75">
      <c r="A30" s="39" t="s">
        <v>62</v>
      </c>
      <c r="B30" s="45">
        <v>56619.661016949154</v>
      </c>
      <c r="D30" s="1"/>
      <c r="E30" s="1"/>
    </row>
    <row r="31" spans="1:5" ht="12.75">
      <c r="A31" s="39" t="s">
        <v>63</v>
      </c>
      <c r="B31" s="45">
        <v>15513.43220338983</v>
      </c>
      <c r="D31" s="1"/>
      <c r="E31" s="1"/>
    </row>
    <row r="32" spans="1:5" ht="12.75">
      <c r="A32" s="39" t="s">
        <v>64</v>
      </c>
      <c r="B32" s="44">
        <v>4893.338983050848</v>
      </c>
      <c r="D32" s="1"/>
      <c r="E32" s="1"/>
    </row>
    <row r="33" spans="1:5" ht="12.75">
      <c r="A33" s="39" t="s">
        <v>65</v>
      </c>
      <c r="B33" s="44">
        <v>4948.627118644068</v>
      </c>
      <c r="D33" s="1"/>
      <c r="E33" s="1"/>
    </row>
    <row r="34" spans="1:2" ht="24">
      <c r="A34" s="21" t="s">
        <v>33</v>
      </c>
      <c r="B34" s="20">
        <v>44330</v>
      </c>
    </row>
    <row r="35" spans="1:2" ht="12.75">
      <c r="A35" s="22" t="s">
        <v>14</v>
      </c>
      <c r="B35" s="20">
        <f>B36+B40</f>
        <v>159585</v>
      </c>
    </row>
    <row r="36" spans="1:2" ht="12.75">
      <c r="A36" s="23" t="s">
        <v>15</v>
      </c>
      <c r="B36" s="24">
        <f>SUM(B37:B39)</f>
        <v>37002</v>
      </c>
    </row>
    <row r="37" spans="1:2" ht="12.75">
      <c r="A37" s="25" t="s">
        <v>11</v>
      </c>
      <c r="B37" s="24">
        <v>30428</v>
      </c>
    </row>
    <row r="38" spans="1:2" ht="12.75">
      <c r="A38" s="26" t="s">
        <v>16</v>
      </c>
      <c r="B38" s="27">
        <v>2713</v>
      </c>
    </row>
    <row r="39" spans="1:2" ht="12.75">
      <c r="A39" s="25" t="s">
        <v>23</v>
      </c>
      <c r="B39" s="24">
        <v>3861</v>
      </c>
    </row>
    <row r="40" spans="1:2" ht="12.75">
      <c r="A40" s="23" t="s">
        <v>17</v>
      </c>
      <c r="B40" s="27">
        <f>SUM(B41:B42)</f>
        <v>122583</v>
      </c>
    </row>
    <row r="41" spans="1:2" ht="12.75">
      <c r="A41" s="25" t="s">
        <v>18</v>
      </c>
      <c r="B41" s="24">
        <v>118346</v>
      </c>
    </row>
    <row r="42" spans="1:2" ht="12.75">
      <c r="A42" s="25" t="s">
        <v>19</v>
      </c>
      <c r="B42" s="24">
        <v>4237</v>
      </c>
    </row>
    <row r="43" spans="1:6" ht="12.75">
      <c r="A43" s="28" t="s">
        <v>32</v>
      </c>
      <c r="B43" s="20">
        <v>20065</v>
      </c>
      <c r="D43" s="7">
        <f>(B34+B40+B37)*15.8%</f>
        <v>31179.878</v>
      </c>
      <c r="E43" s="4" t="s">
        <v>26</v>
      </c>
      <c r="F43" s="6"/>
    </row>
    <row r="44" spans="1:2" ht="12.75">
      <c r="A44" s="34" t="s">
        <v>36</v>
      </c>
      <c r="B44" s="20">
        <v>52195.0698983051</v>
      </c>
    </row>
    <row r="45" spans="1:6" s="49" customFormat="1" ht="12.75">
      <c r="A45" s="34" t="s">
        <v>34</v>
      </c>
      <c r="B45" s="20">
        <v>3610</v>
      </c>
      <c r="D45" s="8">
        <f>(B34+B40+B37)*0.03</f>
        <v>5920.23</v>
      </c>
      <c r="E45" s="50" t="s">
        <v>25</v>
      </c>
      <c r="F45" s="51"/>
    </row>
    <row r="46" spans="1:2" ht="12.75">
      <c r="A46" s="30" t="s">
        <v>22</v>
      </c>
      <c r="B46" s="20">
        <f>B44+B43+B35+B34+B17+B45</f>
        <v>886485.5868474576</v>
      </c>
    </row>
    <row r="47" spans="1:2" ht="12.75">
      <c r="A47" s="30" t="s">
        <v>20</v>
      </c>
      <c r="B47" s="20">
        <f>B46*1.18</f>
        <v>1046052.9924799999</v>
      </c>
    </row>
    <row r="48" spans="1:2" ht="12.75">
      <c r="A48" s="29" t="s">
        <v>53</v>
      </c>
      <c r="B48" s="35">
        <f>B13+B16-B47</f>
        <v>-381980.2126309348</v>
      </c>
    </row>
    <row r="49" spans="1:2" ht="7.5" customHeight="1">
      <c r="A49" s="31"/>
      <c r="B49" s="36"/>
    </row>
    <row r="50" spans="1:2" ht="12.75">
      <c r="A50" s="31" t="s">
        <v>51</v>
      </c>
      <c r="B50" s="36"/>
    </row>
    <row r="51" spans="1:2" ht="12.75">
      <c r="A51" s="31" t="s">
        <v>52</v>
      </c>
      <c r="B51" s="36"/>
    </row>
    <row r="52" spans="1:2" ht="8.25" customHeight="1">
      <c r="A52" s="31"/>
      <c r="B52" s="36"/>
    </row>
    <row r="53" spans="1:2" ht="12.75">
      <c r="A53" s="52" t="s">
        <v>37</v>
      </c>
      <c r="B53" s="53"/>
    </row>
    <row r="54" spans="1:2" ht="12.75">
      <c r="A54" s="29" t="s">
        <v>42</v>
      </c>
      <c r="B54" s="35">
        <v>257277</v>
      </c>
    </row>
    <row r="55" spans="1:2" ht="12.75">
      <c r="A55" s="29" t="s">
        <v>38</v>
      </c>
      <c r="B55" s="35">
        <v>257277</v>
      </c>
    </row>
    <row r="56" spans="1:2" ht="12.75">
      <c r="A56" s="29" t="s">
        <v>39</v>
      </c>
      <c r="B56" s="35">
        <f>B54-B55</f>
        <v>0</v>
      </c>
    </row>
    <row r="57" spans="1:2" ht="12.75">
      <c r="A57" s="29" t="s">
        <v>41</v>
      </c>
      <c r="B57" s="35">
        <v>62960</v>
      </c>
    </row>
    <row r="58" spans="1:2" ht="12.75">
      <c r="A58" s="29" t="s">
        <v>40</v>
      </c>
      <c r="B58" s="35">
        <v>124848</v>
      </c>
    </row>
    <row r="59" spans="1:2" ht="12.75">
      <c r="A59" s="29" t="s">
        <v>39</v>
      </c>
      <c r="B59" s="35">
        <f>B57-B58</f>
        <v>-61888</v>
      </c>
    </row>
    <row r="60" spans="1:2" ht="11.25" customHeight="1">
      <c r="A60" s="31"/>
      <c r="B60" s="36"/>
    </row>
    <row r="61" spans="1:2" ht="12.75">
      <c r="A61" s="37" t="s">
        <v>28</v>
      </c>
      <c r="B61" s="37"/>
    </row>
    <row r="62" spans="1:2" ht="12.75">
      <c r="A62" s="37" t="s">
        <v>29</v>
      </c>
      <c r="B62" s="37" t="s">
        <v>30</v>
      </c>
    </row>
    <row r="63" spans="1:2" ht="12.75">
      <c r="A63" s="37"/>
      <c r="B63" s="37"/>
    </row>
    <row r="64" spans="1:2" ht="12.75">
      <c r="A64" s="37" t="s">
        <v>31</v>
      </c>
      <c r="B64" s="37"/>
    </row>
    <row r="65" spans="1:2" ht="12.75">
      <c r="A65" s="37" t="s">
        <v>45</v>
      </c>
      <c r="B65" s="37" t="s">
        <v>46</v>
      </c>
    </row>
    <row r="66" spans="1:2" ht="12.75">
      <c r="A66" s="37"/>
      <c r="B66" s="37"/>
    </row>
    <row r="67" spans="1:2" ht="12.75">
      <c r="A67" s="10" t="s">
        <v>43</v>
      </c>
      <c r="B67" s="9"/>
    </row>
    <row r="68" spans="1:2" ht="12.75">
      <c r="A68" s="10" t="s">
        <v>44</v>
      </c>
      <c r="B68" s="9"/>
    </row>
    <row r="69" spans="1:2" ht="12.75">
      <c r="A69" s="10"/>
      <c r="B69" s="9"/>
    </row>
    <row r="70" ht="12.75">
      <c r="A70" s="31"/>
    </row>
    <row r="71" ht="12.75">
      <c r="A71" s="31"/>
    </row>
  </sheetData>
  <mergeCells count="3">
    <mergeCell ref="A53:B53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2012-03-13T07:30:05Z</cp:lastPrinted>
  <dcterms:created xsi:type="dcterms:W3CDTF">2012-01-16T08:50:56Z</dcterms:created>
  <dcterms:modified xsi:type="dcterms:W3CDTF">2012-07-18T06:16:54Z</dcterms:modified>
  <cp:category/>
  <cp:version/>
  <cp:contentType/>
  <cp:contentStatus/>
</cp:coreProperties>
</file>