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0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<sst xmlns="http://schemas.openxmlformats.org/spreadsheetml/2006/main" count="66" uniqueCount="64">
  <si>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</si>
  <si>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</si>
  <si>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</si>
  <si>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</si>
  <si>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</si>
  <si>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</si>
  <si>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</si>
  <si>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</si>
  <si>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</si>
  <si>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</si>
  <si>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</si>
  <si>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</si>
  <si>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</si>
  <si>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</si>
  <si>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</si>
  <si>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</si>
  <si>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</si>
  <si>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</si>
  <si>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</si>
  <si>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</si>
  <si>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</si>
  <si>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</si>
  <si>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</si>
  <si>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</si>
  <si>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</si>
  <si>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</si>
  <si>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</si>
  <si>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</si>
  <si>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</si>
  <si>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</si>
  <si>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</si>
  <si>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</si>
  <si>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</si>
  <si>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</si>
  <si>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</si>
  <si>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</si>
  <si>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</si>
  <si>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</si>
  <si>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</si>
  <si>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</si>
  <si>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</si>
  <si>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</si>
  <si>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</si>
  <si>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</si>
  <si>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</si>
  <si>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</si>
  <si>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</si>
  <si>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</si>
  <si>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</si>
  <si>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</si>
  <si>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Ремонт лестничных клеток</t>
  </si>
  <si>
    <t>Очистка кровли, козырьков от снега и наледи</t>
  </si>
  <si>
    <t>Укрепление и замена стропильных ног</t>
  </si>
  <si>
    <t>Общестр.работы (ремонт штукатурки, ремонт пола, стен, заделка трещин, ремонт цоколя и проч.)</t>
  </si>
  <si>
    <t>Ремонт крыльца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</si>
  <si>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</si>
  <si>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</si>
  <si>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</si>
  <si>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</si>
  <si>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Кронирование деревьев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</si>
  <si>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</si>
  <si>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</si>
  <si>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</si>
  <si>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Р.Зорге,30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</si>
</sst>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6"/>
  <sheetViews>
    <sheetView tabSelected="1" workbookViewId="0" topLeftCell="A7">
      <selection activeCell="A42" sqref="A42:IV45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3" t="s">
        <v>0</v>
      </c>
      <c r="B1" s="53"/>
    </row>
    <row r="2" spans="1:2" ht="24" customHeight="1">
      <c r="A2" s="53" t="s">
        <v>26</v>
      </c>
      <c r="B2" s="53"/>
    </row>
    <row r="3" spans="1:2" ht="11.25" customHeight="1">
      <c r="A3" s="11"/>
      <c r="B3" s="10"/>
    </row>
    <row r="4" spans="1:2" ht="11.25" customHeight="1">
      <c r="A4" s="12" t="s">
        <v>38</v>
      </c>
      <c r="B4" s="13" t="s">
        <v>63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4">
        <v>36419.969999999914</v>
      </c>
    </row>
    <row r="7" spans="1:2" ht="12.75">
      <c r="A7" s="17" t="s">
        <v>2</v>
      </c>
      <c r="B7" s="45">
        <v>397747.81</v>
      </c>
    </row>
    <row r="8" spans="1:2" ht="12.75">
      <c r="A8" s="17" t="s">
        <v>3</v>
      </c>
      <c r="B8" s="45">
        <v>380138.41</v>
      </c>
    </row>
    <row r="9" spans="1:2" ht="12.75">
      <c r="A9" s="17" t="s">
        <v>4</v>
      </c>
      <c r="B9" s="44">
        <v>49692.17616580311</v>
      </c>
    </row>
    <row r="10" spans="1:5" ht="12.75">
      <c r="A10" s="18" t="s">
        <v>5</v>
      </c>
      <c r="B10" s="44">
        <v>48662.773402417966</v>
      </c>
      <c r="D10" s="6"/>
      <c r="E10" s="6"/>
    </row>
    <row r="11" spans="1:5" ht="12.75" hidden="1">
      <c r="A11" s="17" t="s">
        <v>6</v>
      </c>
      <c r="B11" s="44">
        <v>0</v>
      </c>
      <c r="D11" s="6"/>
      <c r="E11" s="6"/>
    </row>
    <row r="12" spans="1:5" ht="12.75" hidden="1">
      <c r="A12" s="18" t="s">
        <v>7</v>
      </c>
      <c r="B12" s="44">
        <v>0</v>
      </c>
      <c r="D12" s="6"/>
      <c r="E12" s="6"/>
    </row>
    <row r="13" spans="1:5" ht="12.75">
      <c r="A13" s="17" t="s">
        <v>8</v>
      </c>
      <c r="B13" s="44">
        <f>B12+B10+B8</f>
        <v>428801.1834024179</v>
      </c>
      <c r="D13" s="6"/>
      <c r="E13" s="6"/>
    </row>
    <row r="14" spans="1:5" ht="12.75">
      <c r="A14" s="37" t="s">
        <v>9</v>
      </c>
      <c r="B14" s="46">
        <f>B7+B9+B11+B6-B13</f>
        <v>55058.77276338509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30</v>
      </c>
      <c r="B16" s="47">
        <v>84482</v>
      </c>
      <c r="D16" s="1"/>
      <c r="E16" s="1"/>
    </row>
    <row r="17" spans="1:5" ht="12.75">
      <c r="A17" s="20" t="s">
        <v>14</v>
      </c>
      <c r="B17" s="21">
        <f>SUM(B18:B28)</f>
        <v>349999.75423728814</v>
      </c>
      <c r="D17" s="1"/>
      <c r="E17" s="1"/>
    </row>
    <row r="18" spans="1:5" ht="12.75">
      <c r="A18" s="38" t="s">
        <v>50</v>
      </c>
      <c r="B18" s="48">
        <f>147509.25/1.18</f>
        <v>125007.83898305085</v>
      </c>
      <c r="D18" s="1"/>
      <c r="E18" s="1"/>
    </row>
    <row r="19" spans="1:5" ht="12.75">
      <c r="A19" s="34" t="s">
        <v>51</v>
      </c>
      <c r="B19" s="49">
        <v>15014.99152542373</v>
      </c>
      <c r="D19" s="1"/>
      <c r="E19" s="1"/>
    </row>
    <row r="20" spans="1:5" ht="12.75">
      <c r="A20" s="34" t="s">
        <v>52</v>
      </c>
      <c r="B20" s="49">
        <v>6165.92372881356</v>
      </c>
      <c r="D20" s="1"/>
      <c r="E20" s="1"/>
    </row>
    <row r="21" spans="1:5" ht="15.75" customHeight="1">
      <c r="A21" s="34" t="s">
        <v>62</v>
      </c>
      <c r="B21" s="49">
        <v>4635</v>
      </c>
      <c r="D21" s="1"/>
      <c r="E21" s="1"/>
    </row>
    <row r="22" spans="1:5" ht="12" customHeight="1">
      <c r="A22" s="34" t="s">
        <v>53</v>
      </c>
      <c r="B22" s="49">
        <v>21716.008474576272</v>
      </c>
      <c r="D22" s="1"/>
      <c r="E22" s="1"/>
    </row>
    <row r="23" spans="1:5" ht="12.75">
      <c r="A23" s="35" t="s">
        <v>54</v>
      </c>
      <c r="B23" s="49">
        <v>23418.161016949154</v>
      </c>
      <c r="D23" s="1"/>
      <c r="E23" s="1"/>
    </row>
    <row r="24" spans="1:5" ht="12.75">
      <c r="A24" s="39" t="s">
        <v>55</v>
      </c>
      <c r="B24" s="49">
        <v>409.67796610169495</v>
      </c>
      <c r="D24" s="1"/>
      <c r="E24" s="1"/>
    </row>
    <row r="25" spans="1:5" ht="25.5">
      <c r="A25" s="39" t="s">
        <v>56</v>
      </c>
      <c r="B25" s="49">
        <v>21463.694915254237</v>
      </c>
      <c r="D25" s="1"/>
      <c r="E25" s="1"/>
    </row>
    <row r="26" spans="1:5" ht="12.75">
      <c r="A26" s="39" t="s">
        <v>57</v>
      </c>
      <c r="B26" s="49">
        <v>12759.915254237289</v>
      </c>
      <c r="D26" s="1"/>
      <c r="E26" s="1"/>
    </row>
    <row r="27" spans="1:5" ht="12.75">
      <c r="A27" s="36" t="s">
        <v>58</v>
      </c>
      <c r="B27" s="50">
        <v>33278.76271186441</v>
      </c>
      <c r="D27" s="1"/>
      <c r="E27" s="1"/>
    </row>
    <row r="28" spans="1:5" ht="12.75">
      <c r="A28" s="36" t="s">
        <v>59</v>
      </c>
      <c r="B28" s="50">
        <f>101633.14/1.18</f>
        <v>86129.77966101695</v>
      </c>
      <c r="D28" s="1"/>
      <c r="E28" s="1"/>
    </row>
    <row r="29" spans="1:2" ht="24">
      <c r="A29" s="22" t="s">
        <v>36</v>
      </c>
      <c r="B29" s="21">
        <v>39593</v>
      </c>
    </row>
    <row r="30" spans="1:2" ht="12.75">
      <c r="A30" s="23" t="s">
        <v>15</v>
      </c>
      <c r="B30" s="21">
        <f>B31+B36</f>
        <v>136055</v>
      </c>
    </row>
    <row r="31" spans="1:2" ht="12.75">
      <c r="A31" s="24" t="s">
        <v>16</v>
      </c>
      <c r="B31" s="25">
        <f>SUM(B32:B35)</f>
        <v>33660</v>
      </c>
    </row>
    <row r="32" spans="1:2" ht="12.75">
      <c r="A32" s="26" t="s">
        <v>12</v>
      </c>
      <c r="B32" s="25">
        <v>27029</v>
      </c>
    </row>
    <row r="33" spans="1:2" ht="12.75">
      <c r="A33" s="27" t="s">
        <v>17</v>
      </c>
      <c r="B33" s="28">
        <v>1962</v>
      </c>
    </row>
    <row r="34" spans="1:2" ht="12.75">
      <c r="A34" s="26" t="s">
        <v>18</v>
      </c>
      <c r="B34" s="25">
        <v>1812</v>
      </c>
    </row>
    <row r="35" spans="1:2" ht="12.75">
      <c r="A35" s="26" t="s">
        <v>25</v>
      </c>
      <c r="B35" s="25">
        <v>2857</v>
      </c>
    </row>
    <row r="36" spans="1:2" ht="12.75">
      <c r="A36" s="24" t="s">
        <v>19</v>
      </c>
      <c r="B36" s="28">
        <f>SUM(B37:B39)</f>
        <v>102395</v>
      </c>
    </row>
    <row r="37" spans="1:2" ht="12.75">
      <c r="A37" s="26" t="s">
        <v>20</v>
      </c>
      <c r="B37" s="25">
        <v>85020</v>
      </c>
    </row>
    <row r="38" spans="1:2" ht="12.75">
      <c r="A38" s="29" t="s">
        <v>11</v>
      </c>
      <c r="B38" s="25">
        <v>3828</v>
      </c>
    </row>
    <row r="39" spans="1:2" ht="12.75">
      <c r="A39" s="26" t="s">
        <v>21</v>
      </c>
      <c r="B39" s="25">
        <v>13547</v>
      </c>
    </row>
    <row r="40" spans="1:6" ht="12.75">
      <c r="A40" s="30" t="s">
        <v>35</v>
      </c>
      <c r="B40" s="21">
        <v>25573</v>
      </c>
      <c r="D40" s="8">
        <f>(B29+B36+B32)*15.8%</f>
        <v>26704.686</v>
      </c>
      <c r="E40" s="4" t="s">
        <v>28</v>
      </c>
      <c r="F40" s="7"/>
    </row>
    <row r="41" spans="1:2" ht="12.75">
      <c r="A41" s="40" t="s">
        <v>39</v>
      </c>
      <c r="B41" s="21">
        <v>41797.22749152543</v>
      </c>
    </row>
    <row r="42" spans="1:6" ht="12.75">
      <c r="A42" s="31" t="s">
        <v>37</v>
      </c>
      <c r="B42" s="25">
        <v>4856</v>
      </c>
      <c r="D42" s="9">
        <f>(B29+B36+B32)*0.03</f>
        <v>5070.51</v>
      </c>
      <c r="E42" s="5" t="s">
        <v>27</v>
      </c>
      <c r="F42" s="7"/>
    </row>
    <row r="43" spans="1:2" ht="12.75">
      <c r="A43" s="32" t="s">
        <v>24</v>
      </c>
      <c r="B43" s="21">
        <f>B41+B40+B30+B29+B17+B42</f>
        <v>597873.9817288136</v>
      </c>
    </row>
    <row r="44" spans="1:2" ht="12.75">
      <c r="A44" s="32" t="s">
        <v>22</v>
      </c>
      <c r="B44" s="21">
        <f>B43*1.18</f>
        <v>705491.29844</v>
      </c>
    </row>
    <row r="45" spans="1:2" ht="12.75">
      <c r="A45" s="31" t="s">
        <v>29</v>
      </c>
      <c r="B45" s="41">
        <f>B13+B16-B44</f>
        <v>-192208.11503758212</v>
      </c>
    </row>
    <row r="46" spans="1:2" ht="7.5" customHeight="1">
      <c r="A46" s="33"/>
      <c r="B46" s="42"/>
    </row>
    <row r="47" spans="1:2" ht="12.75">
      <c r="A47" s="33" t="s">
        <v>60</v>
      </c>
      <c r="B47" s="42"/>
    </row>
    <row r="48" spans="1:2" ht="12.75">
      <c r="A48" s="33" t="s">
        <v>61</v>
      </c>
      <c r="B48" s="42"/>
    </row>
    <row r="49" spans="1:2" ht="8.25" customHeight="1">
      <c r="A49" s="33"/>
      <c r="B49" s="42"/>
    </row>
    <row r="50" spans="1:2" ht="12.75">
      <c r="A50" s="51" t="s">
        <v>40</v>
      </c>
      <c r="B50" s="52"/>
    </row>
    <row r="51" spans="1:2" ht="12.75">
      <c r="A51" s="31" t="s">
        <v>45</v>
      </c>
      <c r="B51" s="41">
        <v>258386.12</v>
      </c>
    </row>
    <row r="52" spans="1:2" ht="12.75">
      <c r="A52" s="31" t="s">
        <v>41</v>
      </c>
      <c r="B52" s="41">
        <v>258386.12</v>
      </c>
    </row>
    <row r="53" spans="1:2" ht="12.75">
      <c r="A53" s="31" t="s">
        <v>42</v>
      </c>
      <c r="B53" s="41">
        <f>B51-B52</f>
        <v>0</v>
      </c>
    </row>
    <row r="54" spans="1:2" ht="12.75">
      <c r="A54" s="31" t="s">
        <v>44</v>
      </c>
      <c r="B54" s="41">
        <v>249436.59</v>
      </c>
    </row>
    <row r="55" spans="1:2" ht="12.75">
      <c r="A55" s="31" t="s">
        <v>43</v>
      </c>
      <c r="B55" s="41">
        <v>263226.4</v>
      </c>
    </row>
    <row r="56" spans="1:2" ht="12.75">
      <c r="A56" s="31" t="s">
        <v>42</v>
      </c>
      <c r="B56" s="41">
        <f>B54-B55</f>
        <v>-13789.810000000027</v>
      </c>
    </row>
    <row r="57" spans="1:2" ht="11.25" customHeight="1">
      <c r="A57" s="33"/>
      <c r="B57" s="42"/>
    </row>
    <row r="58" spans="1:2" ht="12.75">
      <c r="A58" s="43" t="s">
        <v>31</v>
      </c>
      <c r="B58" s="43"/>
    </row>
    <row r="59" spans="1:2" ht="12.75">
      <c r="A59" s="43" t="s">
        <v>32</v>
      </c>
      <c r="B59" s="43" t="s">
        <v>33</v>
      </c>
    </row>
    <row r="60" spans="1:2" ht="12.75">
      <c r="A60" s="43"/>
      <c r="B60" s="43"/>
    </row>
    <row r="61" spans="1:2" ht="12.75">
      <c r="A61" s="43" t="s">
        <v>34</v>
      </c>
      <c r="B61" s="43"/>
    </row>
    <row r="62" spans="1:2" ht="12.75">
      <c r="A62" s="43" t="s">
        <v>48</v>
      </c>
      <c r="B62" s="43" t="s">
        <v>49</v>
      </c>
    </row>
    <row r="63" spans="1:2" ht="12.75">
      <c r="A63" s="43"/>
      <c r="B63" s="43"/>
    </row>
    <row r="64" spans="1:2" ht="12.75">
      <c r="A64" s="11" t="s">
        <v>46</v>
      </c>
      <c r="B64" s="10"/>
    </row>
    <row r="65" spans="1:2" ht="12.75">
      <c r="A65" s="11" t="s">
        <v>47</v>
      </c>
      <c r="B65" s="10"/>
    </row>
    <row r="66" spans="1:2" ht="12.75">
      <c r="A66" s="11"/>
      <c r="B66" s="10"/>
    </row>
  </sheetData>
  <mergeCells count="3">
    <mergeCell ref="A50:B50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2012-03-01T09:14:56Z</cp:lastPrinted>
  <dcterms:created xsi:type="dcterms:W3CDTF">2012-01-16T08:50:56Z</dcterms:created>
  <dcterms:modified xsi:type="dcterms:W3CDTF">2012-07-18T06:21:47Z</dcterms:modified>
  <cp:category/>
  <cp:version/>
  <cp:contentType/>
  <cp:contentStatus/>
</cp:coreProperties>
</file>