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38 к 1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<sst xmlns="http://schemas.openxmlformats.org/spreadsheetml/2006/main" count="66" uniqueCount="64">
  <si>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</si>
  <si>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</si>
  <si>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</si>
  <si>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</si>
  <si>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</si>
  <si>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</si>
  <si>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</si>
  <si>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</si>
  <si>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</si>
  <si>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</si>
  <si>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</si>
  <si>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Уборка лестничных клеток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</si>
  <si>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</si>
  <si>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</si>
  <si>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</si>
  <si>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</si>
  <si>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</si>
  <si>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</si>
  <si>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</si>
  <si>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</si>
  <si>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</si>
  <si>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</si>
  <si>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</si>
  <si>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</si>
  <si>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</si>
  <si>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>Обслуживание ВДГО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</si>
  <si>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</si>
  <si>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</si>
  <si>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</si>
  <si>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</si>
  <si>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</si>
  <si>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</si>
  <si>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</si>
  <si>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</si>
  <si>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</si>
  <si>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</si>
  <si>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6. Прочие расходы (услуги банка и т.д.)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</si>
  <si>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</si>
  <si>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</si>
  <si>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</si>
  <si>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</si>
  <si>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</si>
  <si>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</si>
  <si>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</si>
  <si>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</si>
  <si>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</si>
  <si>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</si>
  <si>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</si>
  <si>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</si>
  <si>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Очистка кровли, козырьков от снега и наледи</t>
  </si>
  <si>
    <t>Общестр.работы (ремонт штукатурки, ремонт пола, стен, заделка трещин, ремонт цоколя и проч.)</t>
  </si>
  <si>
    <t>Установка, заделка подвальных продухов</t>
  </si>
  <si>
    <t>Замена почтовых ящиков</t>
  </si>
  <si>
    <t>Ремонт крыльца</t>
  </si>
  <si>
    <t>Подготовка к зиме (промывка, опрессовка системы ЦО, запуск ЦО, ремонт и смена задвижек, вентилей, ремонт тепловых узлов, замена радиаторов и т.д.)</t>
  </si>
  <si>
    <t>Электромонтажные работы,смена светильников</t>
  </si>
  <si>
    <t>Благоустройство (уст-ка,ремонт и покраска к/площ,скамеек,урн,б/площ,огражд и т.д.)</t>
  </si>
  <si>
    <t>Ямочный ремонт</t>
  </si>
  <si>
    <t>Кронирование деревьев</t>
  </si>
  <si>
    <t>Справочно:</t>
  </si>
  <si>
    <t>В 2012 году произведено снижение объемов работ в связи с перерасходом затрат в 2011 году.</t>
  </si>
  <si>
    <t>Плотницкие работы (смена стекол,ремонт окон,дв. полотен, смена пружин, петель, замков и проч.)</t>
  </si>
  <si>
    <t>Финансовый результат (перерасход (-), неосвоение (+)</t>
  </si>
  <si>
    <t>Р.Зорге,38/1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</si>
</sst>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9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66"/>
  <sheetViews>
    <sheetView tabSelected="1" workbookViewId="0" topLeftCell="A9">
      <selection activeCell="A42" sqref="A42:IV45"/>
    </sheetView>
  </sheetViews>
  <sheetFormatPr defaultColWidth="9.140625" defaultRowHeight="12.75"/>
  <cols>
    <col min="1" max="1" width="87.7109375" style="3" customWidth="1"/>
    <col min="2" max="2" width="15.28125" style="1" customWidth="1"/>
    <col min="3" max="3" width="9.00390625" style="2" customWidth="1"/>
    <col min="4" max="7" width="9.140625" style="2" hidden="1" customWidth="1"/>
    <col min="8" max="16384" width="9.140625" style="2" customWidth="1"/>
  </cols>
  <sheetData>
    <row r="1" spans="1:2" ht="12.75">
      <c r="A1" s="51" t="s">
        <v>0</v>
      </c>
      <c r="B1" s="51"/>
    </row>
    <row r="2" spans="1:2" ht="24" customHeight="1">
      <c r="A2" s="51" t="s">
        <v>26</v>
      </c>
      <c r="B2" s="51"/>
    </row>
    <row r="3" spans="1:2" ht="11.25" customHeight="1">
      <c r="A3" s="11"/>
      <c r="B3" s="10"/>
    </row>
    <row r="4" spans="1:2" ht="11.25" customHeight="1">
      <c r="A4" s="12" t="s">
        <v>37</v>
      </c>
      <c r="B4" s="13" t="s">
        <v>63</v>
      </c>
    </row>
    <row r="5" spans="1:2" ht="12.75">
      <c r="A5" s="14" t="s">
        <v>1</v>
      </c>
      <c r="B5" s="15" t="s">
        <v>23</v>
      </c>
    </row>
    <row r="6" spans="1:2" ht="12.75">
      <c r="A6" s="16" t="s">
        <v>13</v>
      </c>
      <c r="B6" s="43">
        <v>25850.22</v>
      </c>
    </row>
    <row r="7" spans="1:2" ht="12.75">
      <c r="A7" s="17" t="s">
        <v>2</v>
      </c>
      <c r="B7" s="44">
        <v>461601.06</v>
      </c>
    </row>
    <row r="8" spans="1:2" ht="12.75">
      <c r="A8" s="17" t="s">
        <v>3</v>
      </c>
      <c r="B8" s="44">
        <v>445828</v>
      </c>
    </row>
    <row r="9" spans="1:2" ht="12.75">
      <c r="A9" s="17" t="s">
        <v>4</v>
      </c>
      <c r="B9" s="43">
        <v>-24545.9585492228</v>
      </c>
    </row>
    <row r="10" spans="1:5" ht="12.75" hidden="1">
      <c r="A10" s="18" t="s">
        <v>5</v>
      </c>
      <c r="B10" s="43">
        <v>0</v>
      </c>
      <c r="D10" s="6"/>
      <c r="E10" s="6"/>
    </row>
    <row r="11" spans="1:5" ht="12.75" hidden="1">
      <c r="A11" s="17" t="s">
        <v>6</v>
      </c>
      <c r="B11" s="43">
        <v>0</v>
      </c>
      <c r="D11" s="6"/>
      <c r="E11" s="6"/>
    </row>
    <row r="12" spans="1:5" ht="12.75" hidden="1">
      <c r="A12" s="18" t="s">
        <v>7</v>
      </c>
      <c r="B12" s="43">
        <v>0</v>
      </c>
      <c r="D12" s="6"/>
      <c r="E12" s="6"/>
    </row>
    <row r="13" spans="1:5" ht="12.75">
      <c r="A13" s="17" t="s">
        <v>8</v>
      </c>
      <c r="B13" s="43">
        <f>B12+B10+B8</f>
        <v>445828</v>
      </c>
      <c r="D13" s="6"/>
      <c r="E13" s="6"/>
    </row>
    <row r="14" spans="1:5" ht="12.75">
      <c r="A14" s="37" t="s">
        <v>9</v>
      </c>
      <c r="B14" s="48">
        <f>B7+B9+B11+B6-B13</f>
        <v>17077.321450777235</v>
      </c>
      <c r="D14" s="6"/>
      <c r="E14" s="6"/>
    </row>
    <row r="15" spans="1:5" ht="12.75">
      <c r="A15" s="14" t="s">
        <v>10</v>
      </c>
      <c r="B15" s="15" t="s">
        <v>23</v>
      </c>
      <c r="D15" s="1"/>
      <c r="E15" s="1"/>
    </row>
    <row r="16" spans="1:5" ht="12.75">
      <c r="A16" s="19" t="s">
        <v>29</v>
      </c>
      <c r="B16" s="45">
        <v>-744516</v>
      </c>
      <c r="D16" s="1"/>
      <c r="E16" s="1"/>
    </row>
    <row r="17" spans="1:5" ht="12.75">
      <c r="A17" s="20" t="s">
        <v>14</v>
      </c>
      <c r="B17" s="21">
        <f>SUM(B18:B28)</f>
        <v>87757.10169491525</v>
      </c>
      <c r="D17" s="1"/>
      <c r="E17" s="1"/>
    </row>
    <row r="18" spans="1:5" ht="12.75">
      <c r="A18" s="34" t="s">
        <v>49</v>
      </c>
      <c r="B18" s="46">
        <v>9220.237288135593</v>
      </c>
      <c r="D18" s="1"/>
      <c r="E18" s="1"/>
    </row>
    <row r="19" spans="1:5" ht="14.25" customHeight="1">
      <c r="A19" s="34" t="s">
        <v>61</v>
      </c>
      <c r="B19" s="46">
        <v>13604.872881355934</v>
      </c>
      <c r="D19" s="1"/>
      <c r="E19" s="1"/>
    </row>
    <row r="20" spans="1:5" ht="12" customHeight="1">
      <c r="A20" s="34" t="s">
        <v>50</v>
      </c>
      <c r="B20" s="46">
        <v>462.228813559322</v>
      </c>
      <c r="D20" s="1"/>
      <c r="E20" s="1"/>
    </row>
    <row r="21" spans="1:5" ht="12.75">
      <c r="A21" s="34" t="s">
        <v>51</v>
      </c>
      <c r="B21" s="46">
        <v>8051.737288135593</v>
      </c>
      <c r="D21" s="1"/>
      <c r="E21" s="1"/>
    </row>
    <row r="22" spans="1:5" ht="12.75">
      <c r="A22" s="34" t="s">
        <v>52</v>
      </c>
      <c r="B22" s="46">
        <v>15196.144067796611</v>
      </c>
      <c r="D22" s="1"/>
      <c r="E22" s="1"/>
    </row>
    <row r="23" spans="1:5" ht="12.75">
      <c r="A23" s="35" t="s">
        <v>53</v>
      </c>
      <c r="B23" s="46">
        <v>1249.7372881355934</v>
      </c>
      <c r="D23" s="1"/>
      <c r="E23" s="1"/>
    </row>
    <row r="24" spans="1:5" ht="25.5">
      <c r="A24" s="38" t="s">
        <v>54</v>
      </c>
      <c r="B24" s="46">
        <v>12381.008474576272</v>
      </c>
      <c r="D24" s="1"/>
      <c r="E24" s="1"/>
    </row>
    <row r="25" spans="1:5" ht="12.75">
      <c r="A25" s="38" t="s">
        <v>55</v>
      </c>
      <c r="B25" s="46">
        <v>2929.169491525424</v>
      </c>
      <c r="D25" s="1"/>
      <c r="E25" s="1"/>
    </row>
    <row r="26" spans="1:5" ht="12.75">
      <c r="A26" s="36" t="s">
        <v>56</v>
      </c>
      <c r="B26" s="47">
        <v>4474.330508474576</v>
      </c>
      <c r="D26" s="1"/>
      <c r="E26" s="1"/>
    </row>
    <row r="27" spans="1:5" ht="12.75">
      <c r="A27" s="36" t="s">
        <v>57</v>
      </c>
      <c r="B27" s="47">
        <f>6154.25/1.18</f>
        <v>5215.466101694916</v>
      </c>
      <c r="D27" s="1"/>
      <c r="E27" s="1"/>
    </row>
    <row r="28" spans="1:5" ht="12.75">
      <c r="A28" s="36" t="s">
        <v>58</v>
      </c>
      <c r="B28" s="47">
        <f>17667.16/1.18</f>
        <v>14972.169491525425</v>
      </c>
      <c r="D28" s="1"/>
      <c r="E28" s="1"/>
    </row>
    <row r="29" spans="1:2" ht="24">
      <c r="A29" s="22" t="s">
        <v>35</v>
      </c>
      <c r="B29" s="21">
        <v>51535</v>
      </c>
    </row>
    <row r="30" spans="1:2" ht="12.75">
      <c r="A30" s="23" t="s">
        <v>15</v>
      </c>
      <c r="B30" s="21">
        <f>B31+B36</f>
        <v>113220</v>
      </c>
    </row>
    <row r="31" spans="1:2" ht="12.75">
      <c r="A31" s="24" t="s">
        <v>16</v>
      </c>
      <c r="B31" s="25">
        <f>SUM(B32:B35)</f>
        <v>39622</v>
      </c>
    </row>
    <row r="32" spans="1:2" ht="12.75">
      <c r="A32" s="26" t="s">
        <v>12</v>
      </c>
      <c r="B32" s="25">
        <v>31237</v>
      </c>
    </row>
    <row r="33" spans="1:2" ht="12.75">
      <c r="A33" s="27" t="s">
        <v>17</v>
      </c>
      <c r="B33" s="28">
        <v>2309</v>
      </c>
    </row>
    <row r="34" spans="1:2" ht="12.75">
      <c r="A34" s="26" t="s">
        <v>18</v>
      </c>
      <c r="B34" s="25">
        <v>2979</v>
      </c>
    </row>
    <row r="35" spans="1:2" ht="12.75">
      <c r="A35" s="26" t="s">
        <v>25</v>
      </c>
      <c r="B35" s="25">
        <v>3097</v>
      </c>
    </row>
    <row r="36" spans="1:2" ht="12.75">
      <c r="A36" s="24" t="s">
        <v>19</v>
      </c>
      <c r="B36" s="28">
        <f>SUM(B37:B39)</f>
        <v>73598</v>
      </c>
    </row>
    <row r="37" spans="1:2" ht="12.75">
      <c r="A37" s="26" t="s">
        <v>20</v>
      </c>
      <c r="B37" s="25">
        <v>54082</v>
      </c>
    </row>
    <row r="38" spans="1:2" ht="12.75">
      <c r="A38" s="29" t="s">
        <v>11</v>
      </c>
      <c r="B38" s="25">
        <v>3965</v>
      </c>
    </row>
    <row r="39" spans="1:2" ht="12.75">
      <c r="A39" s="26" t="s">
        <v>21</v>
      </c>
      <c r="B39" s="25">
        <v>15551</v>
      </c>
    </row>
    <row r="40" spans="1:6" ht="12.75">
      <c r="A40" s="30" t="s">
        <v>34</v>
      </c>
      <c r="B40" s="21">
        <v>23375</v>
      </c>
      <c r="D40" s="8">
        <f>(B29+B36+B32)*15.8%</f>
        <v>24706.46</v>
      </c>
      <c r="E40" s="4" t="s">
        <v>28</v>
      </c>
      <c r="F40" s="7"/>
    </row>
    <row r="41" spans="1:2" ht="12.75">
      <c r="A41" s="39" t="s">
        <v>38</v>
      </c>
      <c r="B41" s="21">
        <v>48507.230033898304</v>
      </c>
    </row>
    <row r="42" spans="1:6" ht="12.75">
      <c r="A42" s="31" t="s">
        <v>36</v>
      </c>
      <c r="B42" s="25">
        <v>4438</v>
      </c>
      <c r="D42" s="9">
        <f>(B29+B36+B32)*0.03</f>
        <v>4691.099999999999</v>
      </c>
      <c r="E42" s="5" t="s">
        <v>27</v>
      </c>
      <c r="F42" s="7"/>
    </row>
    <row r="43" spans="1:2" ht="12.75">
      <c r="A43" s="32" t="s">
        <v>24</v>
      </c>
      <c r="B43" s="21">
        <f>B41+B40+B30+B29+B17+B42</f>
        <v>328832.3317288136</v>
      </c>
    </row>
    <row r="44" spans="1:2" ht="12.75">
      <c r="A44" s="32" t="s">
        <v>22</v>
      </c>
      <c r="B44" s="21">
        <f>B43*1.18</f>
        <v>388022.15144</v>
      </c>
    </row>
    <row r="45" spans="1:2" ht="12.75">
      <c r="A45" s="31" t="s">
        <v>62</v>
      </c>
      <c r="B45" s="40">
        <f>B13+B16-B44</f>
        <v>-686710.1514399999</v>
      </c>
    </row>
    <row r="46" spans="1:2" ht="7.5" customHeight="1">
      <c r="A46" s="33"/>
      <c r="B46" s="41"/>
    </row>
    <row r="47" spans="1:2" ht="12.75">
      <c r="A47" s="33" t="s">
        <v>59</v>
      </c>
      <c r="B47" s="41"/>
    </row>
    <row r="48" spans="1:2" ht="12.75">
      <c r="A48" s="33" t="s">
        <v>60</v>
      </c>
      <c r="B48" s="41"/>
    </row>
    <row r="49" spans="1:2" ht="8.25" customHeight="1">
      <c r="A49" s="33"/>
      <c r="B49" s="41"/>
    </row>
    <row r="50" spans="1:2" ht="12.75">
      <c r="A50" s="49" t="s">
        <v>39</v>
      </c>
      <c r="B50" s="50"/>
    </row>
    <row r="51" spans="1:2" ht="12.75">
      <c r="A51" s="31" t="s">
        <v>44</v>
      </c>
      <c r="B51" s="40">
        <v>211170.72</v>
      </c>
    </row>
    <row r="52" spans="1:2" ht="12.75">
      <c r="A52" s="31" t="s">
        <v>40</v>
      </c>
      <c r="B52" s="40">
        <v>211170.72</v>
      </c>
    </row>
    <row r="53" spans="1:2" ht="12.75">
      <c r="A53" s="31" t="s">
        <v>41</v>
      </c>
      <c r="B53" s="40">
        <f>B51-B52</f>
        <v>0</v>
      </c>
    </row>
    <row r="54" spans="1:2" ht="12.75">
      <c r="A54" s="31" t="s">
        <v>43</v>
      </c>
      <c r="B54" s="40">
        <v>220673.93</v>
      </c>
    </row>
    <row r="55" spans="1:2" ht="12.75">
      <c r="A55" s="31" t="s">
        <v>42</v>
      </c>
      <c r="B55" s="40">
        <v>293246.04</v>
      </c>
    </row>
    <row r="56" spans="1:2" ht="12.75">
      <c r="A56" s="31" t="s">
        <v>41</v>
      </c>
      <c r="B56" s="40">
        <f>B54-B55</f>
        <v>-72572.10999999999</v>
      </c>
    </row>
    <row r="57" spans="1:2" ht="11.25" customHeight="1">
      <c r="A57" s="33"/>
      <c r="B57" s="41"/>
    </row>
    <row r="58" spans="1:2" ht="12.75">
      <c r="A58" s="42" t="s">
        <v>30</v>
      </c>
      <c r="B58" s="42"/>
    </row>
    <row r="59" spans="1:2" ht="12.75">
      <c r="A59" s="42" t="s">
        <v>31</v>
      </c>
      <c r="B59" s="42" t="s">
        <v>32</v>
      </c>
    </row>
    <row r="60" spans="1:2" ht="12.75">
      <c r="A60" s="42"/>
      <c r="B60" s="42"/>
    </row>
    <row r="61" spans="1:2" ht="12.75">
      <c r="A61" s="42" t="s">
        <v>33</v>
      </c>
      <c r="B61" s="42"/>
    </row>
    <row r="62" spans="1:2" ht="12.75">
      <c r="A62" s="42" t="s">
        <v>47</v>
      </c>
      <c r="B62" s="42" t="s">
        <v>48</v>
      </c>
    </row>
    <row r="63" spans="1:2" ht="12.75">
      <c r="A63" s="42"/>
      <c r="B63" s="42"/>
    </row>
    <row r="64" spans="1:2" ht="12.75">
      <c r="A64" s="11" t="s">
        <v>45</v>
      </c>
      <c r="B64" s="10"/>
    </row>
    <row r="65" spans="1:2" ht="12.75">
      <c r="A65" s="11" t="s">
        <v>46</v>
      </c>
      <c r="B65" s="10"/>
    </row>
    <row r="66" spans="1:2" ht="12.75">
      <c r="A66" s="11"/>
      <c r="B66" s="10"/>
    </row>
  </sheetData>
  <mergeCells count="3">
    <mergeCell ref="A50:B50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2012-03-01T09:33:19Z</cp:lastPrinted>
  <dcterms:created xsi:type="dcterms:W3CDTF">2012-01-16T08:50:56Z</dcterms:created>
  <dcterms:modified xsi:type="dcterms:W3CDTF">2012-07-18T06:27:26Z</dcterms:modified>
  <cp:category/>
  <cp:version/>
  <cp:contentType/>
  <cp:contentStatus/>
</cp:coreProperties>
</file>