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'2011'!$B$2:$B$12702</definedName>
  </definedNames>
  <calcPr fullCalcOnLoad="1"/>
</workbook>
</file>

<file path=xl/sharedStrings.xml><?xml version="1.0" encoding="utf-8"?>
<sst xmlns="http://schemas.openxmlformats.org/spreadsheetml/2006/main" count="59" uniqueCount="59">
  <si>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</si>
  <si>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</si>
  <si>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</si>
  <si>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</si>
  <si>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</si>
  <si>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</si>
  <si>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</si>
  <si>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</si>
  <si>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</si>
  <si>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</si>
  <si>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</si>
  <si>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</si>
  <si>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</si>
  <si>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</si>
  <si>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</si>
  <si>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</si>
  <si>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</si>
  <si>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</si>
  <si>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Плотницкие работы (смена стекол.)</t>
  </si>
  <si>
    <t>Смена труб канализации</t>
  </si>
  <si>
    <t>Установка водомеров (снятие водомеров)</t>
  </si>
  <si>
    <t>Подготовка к зиме</t>
  </si>
  <si>
    <t>Ремонт метал. дверей</t>
  </si>
  <si>
    <t>Поверка водомеров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</si>
  <si>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</si>
  <si>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</si>
  <si>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</si>
  <si>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</si>
  <si>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</si>
  <si>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</si>
  <si>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</si>
  <si>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</si>
  <si>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</si>
  <si>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</si>
  <si>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</si>
  <si>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</si>
  <si>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</si>
  <si>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</si>
  <si>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</si>
  <si>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</si>
  <si>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</si>
  <si>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</si>
  <si>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</si>
  <si>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</si>
  <si>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</si>
  <si>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</si>
  <si>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</si>
  <si>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</si>
  <si>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</si>
  <si>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</si>
  <si>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</si>
  <si>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8 Марта 10</t>
  </si>
  <si>
    <t>Ремонт окон</t>
  </si>
  <si>
    <t>Общестр. работы (ремонт штукатурки )</t>
  </si>
  <si>
    <t>Ремонт душевой</t>
  </si>
  <si>
    <t>Смена вентиля (сгона)   ХВС, ГВС, ЦО</t>
  </si>
  <si>
    <t>Смена смесителей</t>
  </si>
  <si>
    <t>Электромонтажные работы (смена ламп, автоматов)</t>
  </si>
  <si>
    <t>6.Прочие расходы(услуги банка ит.д.)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</si>
</sst>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7"/>
  <sheetViews>
    <sheetView tabSelected="1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4" sqref="A44:IV44"/>
    </sheetView>
  </sheetViews>
  <sheetFormatPr defaultColWidth="9.140625" defaultRowHeight="12.75"/>
  <cols>
    <col min="1" max="1" width="62.8515625" style="37" customWidth="1"/>
    <col min="2" max="2" width="18.140625" style="37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51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-729.929999999993</v>
      </c>
    </row>
    <row r="7" spans="1:2" ht="12.75">
      <c r="A7" s="8" t="s">
        <v>6</v>
      </c>
      <c r="B7" s="9">
        <v>624173.66</v>
      </c>
    </row>
    <row r="8" spans="1:2" ht="12.75">
      <c r="A8" s="10" t="s">
        <v>7</v>
      </c>
      <c r="B8" s="9">
        <v>611290.77</v>
      </c>
    </row>
    <row r="9" spans="1:2" ht="12.75">
      <c r="A9" s="7" t="s">
        <v>8</v>
      </c>
      <c r="B9" s="11">
        <v>0</v>
      </c>
    </row>
    <row r="10" spans="1:2" ht="12.75">
      <c r="A10" s="7" t="s">
        <v>9</v>
      </c>
      <c r="B10" s="11">
        <v>0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611290.77</v>
      </c>
    </row>
    <row r="14" spans="1:2" ht="12.75">
      <c r="A14" s="10" t="s">
        <v>13</v>
      </c>
      <c r="B14" s="6">
        <f>B7+B9+B11+B6-B13</f>
        <v>12152.959999999963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6281.2</v>
      </c>
    </row>
    <row r="17" spans="1:2" ht="12.75">
      <c r="A17" s="14" t="s">
        <v>16</v>
      </c>
      <c r="B17" s="13">
        <f>SUM(B18:B30)</f>
        <v>173915.51694915252</v>
      </c>
    </row>
    <row r="18" spans="1:2" ht="12.75">
      <c r="A18" s="15" t="s">
        <v>17</v>
      </c>
      <c r="B18" s="16">
        <v>907.9322033898304</v>
      </c>
    </row>
    <row r="19" spans="1:2" ht="12.75">
      <c r="A19" s="15" t="s">
        <v>18</v>
      </c>
      <c r="B19" s="16">
        <v>17204.788135593222</v>
      </c>
    </row>
    <row r="20" spans="1:2" ht="12.75">
      <c r="A20" s="15" t="s">
        <v>52</v>
      </c>
      <c r="B20" s="16">
        <v>13255.093220338984</v>
      </c>
    </row>
    <row r="21" spans="1:2" ht="12.75">
      <c r="A21" s="15" t="s">
        <v>53</v>
      </c>
      <c r="B21" s="16">
        <v>78713.43220338982</v>
      </c>
    </row>
    <row r="22" spans="1:2" ht="12.75">
      <c r="A22" s="41" t="s">
        <v>54</v>
      </c>
      <c r="B22" s="16">
        <v>1945.1186440677966</v>
      </c>
    </row>
    <row r="23" spans="1:2" ht="12.75">
      <c r="A23" s="17" t="s">
        <v>19</v>
      </c>
      <c r="B23" s="16">
        <v>2592.322033898305</v>
      </c>
    </row>
    <row r="24" spans="1:2" ht="12.75">
      <c r="A24" s="17" t="s">
        <v>55</v>
      </c>
      <c r="B24" s="16">
        <v>6909.5254237288145</v>
      </c>
    </row>
    <row r="25" spans="1:2" ht="12.75">
      <c r="A25" s="17" t="s">
        <v>56</v>
      </c>
      <c r="B25" s="16">
        <v>23167.550847457627</v>
      </c>
    </row>
    <row r="26" spans="1:2" ht="12.75">
      <c r="A26" s="40" t="s">
        <v>57</v>
      </c>
      <c r="B26" s="18">
        <v>6863.728813559323</v>
      </c>
    </row>
    <row r="27" spans="1:2" ht="12.75">
      <c r="A27" s="40" t="s">
        <v>20</v>
      </c>
      <c r="B27" s="18">
        <v>415.87288135593224</v>
      </c>
    </row>
    <row r="28" spans="1:2" ht="12.75">
      <c r="A28" s="19" t="s">
        <v>21</v>
      </c>
      <c r="B28" s="16">
        <v>19183.728813559323</v>
      </c>
    </row>
    <row r="29" spans="1:2" ht="12.75">
      <c r="A29" s="20" t="s">
        <v>22</v>
      </c>
      <c r="B29" s="38">
        <v>1463.4237288135594</v>
      </c>
    </row>
    <row r="30" spans="1:2" ht="12.75">
      <c r="A30" s="20" t="s">
        <v>23</v>
      </c>
      <c r="B30" s="38">
        <v>1293</v>
      </c>
    </row>
    <row r="31" spans="1:2" ht="21">
      <c r="A31" s="42" t="s">
        <v>24</v>
      </c>
      <c r="B31" s="25">
        <v>52956.86514159615</v>
      </c>
    </row>
    <row r="32" spans="1:2" ht="12.75">
      <c r="A32" s="14" t="s">
        <v>25</v>
      </c>
      <c r="B32" s="13">
        <f>B33+B37</f>
        <v>156055.99745445885</v>
      </c>
    </row>
    <row r="33" spans="1:2" ht="12.75">
      <c r="A33" s="43" t="s">
        <v>26</v>
      </c>
      <c r="B33" s="22">
        <f>SUM(B34:B36)</f>
        <v>68573.58</v>
      </c>
    </row>
    <row r="34" spans="1:2" ht="12.75">
      <c r="A34" s="23" t="s">
        <v>27</v>
      </c>
      <c r="B34" s="21">
        <v>67005.9</v>
      </c>
    </row>
    <row r="35" spans="1:2" ht="12.75">
      <c r="A35" s="44" t="s">
        <v>28</v>
      </c>
      <c r="B35" s="26">
        <v>288.6</v>
      </c>
    </row>
    <row r="36" spans="1:2" ht="12.75">
      <c r="A36" s="23" t="s">
        <v>29</v>
      </c>
      <c r="B36" s="21">
        <v>1279.08</v>
      </c>
    </row>
    <row r="37" spans="1:2" ht="12.75">
      <c r="A37" s="45" t="s">
        <v>30</v>
      </c>
      <c r="B37" s="22">
        <f>SUM(B38:B39)</f>
        <v>87482.41745445886</v>
      </c>
    </row>
    <row r="38" spans="1:2" ht="12.75">
      <c r="A38" s="39" t="s">
        <v>31</v>
      </c>
      <c r="B38" s="26">
        <v>43158.93889586946</v>
      </c>
    </row>
    <row r="39" spans="1:2" ht="12.75">
      <c r="A39" s="23" t="s">
        <v>32</v>
      </c>
      <c r="B39" s="21">
        <v>44323.4785585894</v>
      </c>
    </row>
    <row r="40" spans="1:2" ht="12.75">
      <c r="A40" s="46" t="s">
        <v>33</v>
      </c>
      <c r="B40" s="25">
        <v>32776.3388501767</v>
      </c>
    </row>
    <row r="41" spans="1:2" ht="12.75">
      <c r="A41" s="24" t="s">
        <v>34</v>
      </c>
      <c r="B41" s="13">
        <v>65591.13037288137</v>
      </c>
    </row>
    <row r="42" spans="1:2" ht="12.75">
      <c r="A42" s="39" t="s">
        <v>58</v>
      </c>
      <c r="B42" s="26">
        <v>6005.24810988165</v>
      </c>
    </row>
    <row r="43" spans="1:2" ht="12.75">
      <c r="A43" s="27" t="s">
        <v>35</v>
      </c>
      <c r="B43" s="13">
        <f>B42+B41+B40+B32+B31+B17</f>
        <v>487301.0968781472</v>
      </c>
    </row>
    <row r="44" spans="1:2" ht="12.75" hidden="1">
      <c r="A44" s="28" t="s">
        <v>36</v>
      </c>
      <c r="B44" s="21">
        <f>B43*0.18</f>
        <v>87714.19743806649</v>
      </c>
    </row>
    <row r="45" spans="1:2" ht="12.75">
      <c r="A45" s="27" t="s">
        <v>37</v>
      </c>
      <c r="B45" s="13">
        <f>B43+B44</f>
        <v>575015.2943162137</v>
      </c>
    </row>
    <row r="46" spans="1:2" ht="12.75">
      <c r="A46" s="12" t="s">
        <v>38</v>
      </c>
      <c r="B46" s="13">
        <f>B13+B16-B45</f>
        <v>42556.67568378628</v>
      </c>
    </row>
    <row r="47" spans="1:2" ht="12.75">
      <c r="A47" s="29"/>
      <c r="B47" s="4"/>
    </row>
    <row r="48" spans="1:2" ht="12.75">
      <c r="A48" s="30"/>
      <c r="B48" s="31"/>
    </row>
    <row r="49" spans="1:2" ht="12.75">
      <c r="A49" s="13" t="s">
        <v>39</v>
      </c>
      <c r="B49" s="13"/>
    </row>
    <row r="50" spans="1:2" ht="12.75">
      <c r="A50" s="12" t="s">
        <v>40</v>
      </c>
      <c r="B50" s="13">
        <v>809657.55</v>
      </c>
    </row>
    <row r="51" spans="1:2" ht="12.75">
      <c r="A51" s="12" t="s">
        <v>41</v>
      </c>
      <c r="B51" s="13">
        <v>1024604.5</v>
      </c>
    </row>
    <row r="52" spans="1:2" ht="12.75">
      <c r="A52" s="12" t="s">
        <v>42</v>
      </c>
      <c r="B52" s="13">
        <f>B50-B51</f>
        <v>-214946.94999999995</v>
      </c>
    </row>
    <row r="53" spans="1:2" ht="12.75">
      <c r="A53" s="29"/>
      <c r="B53" s="4"/>
    </row>
    <row r="54" spans="1:2" ht="12.75">
      <c r="A54" s="30" t="s">
        <v>43</v>
      </c>
      <c r="B54" s="31"/>
    </row>
    <row r="55" spans="1:2" ht="12.75">
      <c r="A55" s="30" t="s">
        <v>45</v>
      </c>
      <c r="B55" s="32" t="s">
        <v>44</v>
      </c>
    </row>
    <row r="56" spans="1:2" ht="12.75">
      <c r="A56" s="30"/>
      <c r="B56" s="32"/>
    </row>
    <row r="57" spans="1:2" ht="12.75">
      <c r="A57" s="30" t="s">
        <v>46</v>
      </c>
      <c r="B57" s="32"/>
    </row>
    <row r="58" spans="1:2" ht="12.75">
      <c r="A58" s="30" t="s">
        <v>48</v>
      </c>
      <c r="B58" s="32" t="s">
        <v>47</v>
      </c>
    </row>
    <row r="59" spans="1:2" ht="12.75">
      <c r="A59" s="30"/>
      <c r="B59" s="31"/>
    </row>
    <row r="60" spans="1:2" ht="22.5">
      <c r="A60" s="30" t="s">
        <v>49</v>
      </c>
      <c r="B60" s="31"/>
    </row>
    <row r="61" spans="1:2" ht="12.75">
      <c r="A61" s="30" t="s">
        <v>50</v>
      </c>
      <c r="B61" s="31"/>
    </row>
    <row r="62" spans="1:2" ht="12.75">
      <c r="A62" s="30"/>
      <c r="B62" s="31"/>
    </row>
    <row r="63" spans="1:2" ht="12.75">
      <c r="A63" s="29"/>
      <c r="B63" s="4"/>
    </row>
    <row r="64" spans="1:2" ht="12.75">
      <c r="A64" s="29"/>
      <c r="B64" s="4"/>
    </row>
    <row r="65" spans="1:2" ht="12.75">
      <c r="A65" s="30"/>
      <c r="B65" s="4"/>
    </row>
    <row r="66" spans="1:2" ht="12.75">
      <c r="A66" s="30"/>
      <c r="B66" s="4"/>
    </row>
    <row r="67" spans="1:2" ht="12.75">
      <c r="A67" s="30"/>
      <c r="B67" s="31"/>
    </row>
    <row r="68" spans="1:2" ht="12.75">
      <c r="A68" s="30"/>
      <c r="B68" s="31"/>
    </row>
    <row r="69" spans="1:2" ht="12.75">
      <c r="A69" s="30"/>
      <c r="B69" s="31"/>
    </row>
    <row r="70" spans="1:2" ht="12.75">
      <c r="A70" s="30"/>
      <c r="B70" s="31"/>
    </row>
    <row r="71" spans="1:2" ht="12.75">
      <c r="A71" s="30"/>
      <c r="B71" s="31"/>
    </row>
    <row r="72" spans="1:2" ht="12.75">
      <c r="A72" s="30"/>
      <c r="B72" s="31"/>
    </row>
    <row r="73" spans="1:2" ht="12.75">
      <c r="A73" s="30"/>
      <c r="B73" s="31"/>
    </row>
    <row r="74" spans="1:2" ht="12.75">
      <c r="A74" s="30"/>
      <c r="B74" s="31"/>
    </row>
    <row r="75" spans="1:2" ht="12.75">
      <c r="A75" s="30"/>
      <c r="B75" s="31"/>
    </row>
    <row r="76" spans="1:2" ht="12.75">
      <c r="A76" s="33"/>
      <c r="B76" s="31"/>
    </row>
    <row r="77" spans="1:2" ht="12.75">
      <c r="A77" s="33"/>
      <c r="B77" s="31"/>
    </row>
    <row r="78" spans="1:2" ht="12.75">
      <c r="A78" s="29"/>
      <c r="B78" s="4"/>
    </row>
    <row r="79" spans="1:2" ht="12.75">
      <c r="A79" s="34"/>
      <c r="B79" s="35"/>
    </row>
    <row r="80" spans="1:2" ht="12.75">
      <c r="A80" s="34"/>
      <c r="B80" s="35"/>
    </row>
    <row r="12807" ht="12.75">
      <c r="A12807" s="36" t="e">
        <f>#REF!</f>
        <v>#REF!</v>
      </c>
    </row>
  </sheetData>
  <autoFilter ref="B2:B1270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2012-07-18T04:55:31Z</dcterms:modified>
  <cp:category/>
  <cp:version/>
  <cp:contentType/>
  <cp:contentStatus/>
</cp:coreProperties>
</file>