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'2011'!$B$2:$B$12701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<sst xmlns="http://schemas.openxmlformats.org/spreadsheetml/2006/main" count="58" uniqueCount="58">
  <si>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</si>
  <si>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</si>
  <si>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</si>
  <si>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</si>
  <si>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</si>
  <si>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</si>
  <si>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</si>
  <si>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</si>
  <si>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</si>
  <si>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</si>
  <si>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</si>
  <si>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</si>
  <si>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</si>
  <si>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</si>
  <si>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</si>
  <si>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</si>
  <si>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</si>
  <si>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</si>
  <si>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Смена труб канализации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</si>
  <si>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</si>
  <si>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</si>
  <si>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</si>
  <si>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</si>
  <si>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</si>
  <si>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</si>
  <si>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</si>
  <si>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</si>
  <si>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</si>
  <si>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</si>
  <si>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</si>
  <si>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</si>
  <si>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</si>
  <si>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</si>
  <si>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</si>
  <si>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</si>
  <si>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</si>
  <si>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</si>
  <si>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</si>
  <si>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</si>
  <si>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</si>
  <si>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</si>
  <si>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</si>
  <si>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</si>
  <si>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</si>
  <si>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</si>
  <si>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</si>
  <si>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</si>
  <si>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Ремонт двери</t>
  </si>
  <si>
    <t>Смена вентиля (сгона)   ХВС, ГВС, ЦО</t>
  </si>
  <si>
    <t>Теплоизоляция трубопровода</t>
  </si>
  <si>
    <t>Смена (ремонт) задвижки ЦО (ХВС, ГВС )</t>
  </si>
  <si>
    <t>Электромонтажные работы (смена ламп, автоматов)</t>
  </si>
  <si>
    <t>Установка (ремонт) ВРУ(смена счетчика)</t>
  </si>
  <si>
    <t>Ремонт и замена радиаторов</t>
  </si>
  <si>
    <t>Установка (покраска) урн</t>
  </si>
  <si>
    <t>Уборка лестничных клеток</t>
  </si>
  <si>
    <t>6.Прочие расходы(услуги банка ит.д.)</t>
  </si>
  <si>
    <t>8 Марта 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</si>
</sst>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81" fontId="1" fillId="0" borderId="1" xfId="0" applyNumberFormat="1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6"/>
  <sheetViews>
    <sheetView tabSelected="1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:IV43"/>
    </sheetView>
  </sheetViews>
  <sheetFormatPr defaultColWidth="9.140625" defaultRowHeight="12.75"/>
  <cols>
    <col min="1" max="1" width="62.8515625" style="36" customWidth="1"/>
    <col min="2" max="2" width="18.140625" style="36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57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-5524.419999999984</v>
      </c>
    </row>
    <row r="7" spans="1:2" ht="12.75">
      <c r="A7" s="8" t="s">
        <v>6</v>
      </c>
      <c r="B7" s="19">
        <v>627570.58</v>
      </c>
    </row>
    <row r="8" spans="1:2" ht="12.75">
      <c r="A8" s="9" t="s">
        <v>7</v>
      </c>
      <c r="B8" s="19">
        <v>635394.3</v>
      </c>
    </row>
    <row r="9" spans="1:2" ht="12.75">
      <c r="A9" s="7" t="s">
        <v>8</v>
      </c>
      <c r="B9" s="10">
        <v>53035.39723661485</v>
      </c>
    </row>
    <row r="10" spans="1:2" ht="12.75">
      <c r="A10" s="7" t="s">
        <v>9</v>
      </c>
      <c r="B10" s="10">
        <v>37787.82481865285</v>
      </c>
    </row>
    <row r="11" spans="1:2" ht="12.75">
      <c r="A11" s="8" t="s">
        <v>10</v>
      </c>
      <c r="B11" s="10">
        <v>0</v>
      </c>
    </row>
    <row r="12" spans="1:2" ht="12.75">
      <c r="A12" s="7" t="s">
        <v>11</v>
      </c>
      <c r="B12" s="10">
        <v>0</v>
      </c>
    </row>
    <row r="13" spans="1:2" ht="12.75">
      <c r="A13" s="9" t="s">
        <v>12</v>
      </c>
      <c r="B13" s="6">
        <f>B8+B10+B12</f>
        <v>673182.1248186529</v>
      </c>
    </row>
    <row r="14" spans="1:2" ht="12.75">
      <c r="A14" s="9" t="s">
        <v>13</v>
      </c>
      <c r="B14" s="6">
        <f>B7+B9+B11+B6-B13</f>
        <v>1899.4324179620016</v>
      </c>
    </row>
    <row r="15" spans="1:2" ht="12.75">
      <c r="A15" s="5" t="s">
        <v>14</v>
      </c>
      <c r="B15" s="6"/>
    </row>
    <row r="16" spans="1:2" ht="12.75">
      <c r="A16" s="11" t="s">
        <v>15</v>
      </c>
      <c r="B16" s="12">
        <v>-238573.25</v>
      </c>
    </row>
    <row r="17" spans="1:2" ht="12.75">
      <c r="A17" s="13" t="s">
        <v>16</v>
      </c>
      <c r="B17" s="22">
        <f>SUM(B18:B28)</f>
        <v>54624.30508474577</v>
      </c>
    </row>
    <row r="18" spans="1:2" ht="12.75">
      <c r="A18" s="14" t="s">
        <v>17</v>
      </c>
      <c r="B18" s="15">
        <v>967.2627118644067</v>
      </c>
    </row>
    <row r="19" spans="1:2" ht="12.75">
      <c r="A19" s="38" t="s">
        <v>47</v>
      </c>
      <c r="B19" s="15">
        <v>2502.737288135593</v>
      </c>
    </row>
    <row r="20" spans="1:2" ht="12.75">
      <c r="A20" s="16" t="s">
        <v>18</v>
      </c>
      <c r="B20" s="15">
        <v>11916.872881355932</v>
      </c>
    </row>
    <row r="21" spans="1:2" ht="12.75">
      <c r="A21" s="16" t="s">
        <v>48</v>
      </c>
      <c r="B21" s="15">
        <v>617.449152542373</v>
      </c>
    </row>
    <row r="22" spans="1:2" ht="12.75">
      <c r="A22" s="16" t="s">
        <v>49</v>
      </c>
      <c r="B22" s="17">
        <v>271.5338983050848</v>
      </c>
    </row>
    <row r="23" spans="1:2" ht="12.75">
      <c r="A23" s="38" t="s">
        <v>50</v>
      </c>
      <c r="B23" s="17">
        <v>3647.966101694916</v>
      </c>
    </row>
    <row r="24" spans="1:2" ht="12.75">
      <c r="A24" s="38" t="s">
        <v>51</v>
      </c>
      <c r="B24" s="17">
        <v>12190.169491525425</v>
      </c>
    </row>
    <row r="25" spans="1:2" ht="12.75">
      <c r="A25" s="14" t="s">
        <v>52</v>
      </c>
      <c r="B25" s="17">
        <v>1469.8728813559323</v>
      </c>
    </row>
    <row r="26" spans="1:2" ht="12.75">
      <c r="A26" s="39" t="s">
        <v>53</v>
      </c>
      <c r="B26" s="17">
        <v>4088.813559322034</v>
      </c>
    </row>
    <row r="27" spans="1:2" ht="12.75">
      <c r="A27" s="18" t="s">
        <v>19</v>
      </c>
      <c r="B27" s="15">
        <v>14970.19491525424</v>
      </c>
    </row>
    <row r="28" spans="1:2" ht="12.75">
      <c r="A28" s="16" t="s">
        <v>54</v>
      </c>
      <c r="B28" s="15">
        <v>1981.4322033898306</v>
      </c>
    </row>
    <row r="29" spans="1:2" ht="21">
      <c r="A29" s="40" t="s">
        <v>20</v>
      </c>
      <c r="B29" s="24">
        <v>49245.20380651401</v>
      </c>
    </row>
    <row r="30" spans="1:2" ht="12.75">
      <c r="A30" s="13" t="s">
        <v>21</v>
      </c>
      <c r="B30" s="12">
        <f>B31+B35</f>
        <v>206919.01519508983</v>
      </c>
    </row>
    <row r="31" spans="1:2" ht="12.75">
      <c r="A31" s="41" t="s">
        <v>22</v>
      </c>
      <c r="B31" s="20">
        <f>SUM(B32:B34)</f>
        <v>44241.06</v>
      </c>
    </row>
    <row r="32" spans="1:2" ht="12.75">
      <c r="A32" s="21" t="s">
        <v>23</v>
      </c>
      <c r="B32" s="19">
        <v>36578.1</v>
      </c>
    </row>
    <row r="33" spans="1:2" ht="12.75">
      <c r="A33" s="42" t="s">
        <v>24</v>
      </c>
      <c r="B33" s="25">
        <v>5656.56</v>
      </c>
    </row>
    <row r="34" spans="1:2" ht="12.75">
      <c r="A34" s="21" t="s">
        <v>25</v>
      </c>
      <c r="B34" s="19">
        <v>2006.4</v>
      </c>
    </row>
    <row r="35" spans="1:2" ht="12.75">
      <c r="A35" s="43" t="s">
        <v>26</v>
      </c>
      <c r="B35" s="20">
        <f>SUM(B36:B38)</f>
        <v>162677.95519508983</v>
      </c>
    </row>
    <row r="36" spans="1:2" ht="12.75">
      <c r="A36" s="37" t="s">
        <v>27</v>
      </c>
      <c r="B36" s="25">
        <v>106313.78607077635</v>
      </c>
    </row>
    <row r="37" spans="1:2" ht="12.75">
      <c r="A37" s="21" t="s">
        <v>55</v>
      </c>
      <c r="B37" s="19">
        <v>32168.26053918981</v>
      </c>
    </row>
    <row r="38" spans="1:2" ht="12.75">
      <c r="A38" s="21" t="s">
        <v>28</v>
      </c>
      <c r="B38" s="19">
        <v>24195.90858512368</v>
      </c>
    </row>
    <row r="39" spans="1:2" ht="12.75">
      <c r="A39" s="44" t="s">
        <v>29</v>
      </c>
      <c r="B39" s="24">
        <v>39263.19892225341</v>
      </c>
    </row>
    <row r="40" spans="1:2" ht="12.75">
      <c r="A40" s="23" t="s">
        <v>30</v>
      </c>
      <c r="B40" s="12">
        <v>65948.09484745763</v>
      </c>
    </row>
    <row r="41" spans="1:2" ht="12.75">
      <c r="A41" s="37" t="s">
        <v>56</v>
      </c>
      <c r="B41" s="25">
        <v>7135.777206048116</v>
      </c>
    </row>
    <row r="42" spans="1:2" ht="12.75">
      <c r="A42" s="26" t="s">
        <v>31</v>
      </c>
      <c r="B42" s="12">
        <f>B41+B40+B39+B30+B29+B17</f>
        <v>423135.5950621087</v>
      </c>
    </row>
    <row r="43" spans="1:2" ht="12.75" hidden="1">
      <c r="A43" s="27" t="s">
        <v>32</v>
      </c>
      <c r="B43" s="19">
        <f>B42*0.18</f>
        <v>76164.40711117956</v>
      </c>
    </row>
    <row r="44" spans="1:2" ht="12.75">
      <c r="A44" s="26" t="s">
        <v>33</v>
      </c>
      <c r="B44" s="12">
        <f>B42+B43</f>
        <v>499300.00217328826</v>
      </c>
    </row>
    <row r="45" spans="1:2" ht="12.75">
      <c r="A45" s="11" t="s">
        <v>34</v>
      </c>
      <c r="B45" s="12">
        <f>B13+B16-B44</f>
        <v>-64691.12735463539</v>
      </c>
    </row>
    <row r="46" spans="1:2" ht="12.75">
      <c r="A46" s="28"/>
      <c r="B46" s="4"/>
    </row>
    <row r="47" spans="1:2" ht="12.75">
      <c r="A47" s="29"/>
      <c r="B47" s="30"/>
    </row>
    <row r="48" spans="1:2" ht="12.75">
      <c r="A48" s="12" t="s">
        <v>35</v>
      </c>
      <c r="B48" s="12"/>
    </row>
    <row r="49" spans="1:2" ht="12.75">
      <c r="A49" s="11" t="s">
        <v>36</v>
      </c>
      <c r="B49" s="12">
        <v>311210.24</v>
      </c>
    </row>
    <row r="50" spans="1:2" ht="12.75">
      <c r="A50" s="11" t="s">
        <v>37</v>
      </c>
      <c r="B50" s="12">
        <v>363947.43</v>
      </c>
    </row>
    <row r="51" spans="1:2" ht="12.75">
      <c r="A51" s="11" t="s">
        <v>38</v>
      </c>
      <c r="B51" s="12">
        <f>B49-B50</f>
        <v>-52737.19</v>
      </c>
    </row>
    <row r="52" spans="1:2" ht="12.75">
      <c r="A52" s="28"/>
      <c r="B52" s="4"/>
    </row>
    <row r="53" spans="1:2" ht="12.75">
      <c r="A53" s="29" t="s">
        <v>39</v>
      </c>
      <c r="B53" s="30"/>
    </row>
    <row r="54" spans="1:2" ht="12.75">
      <c r="A54" s="29" t="s">
        <v>41</v>
      </c>
      <c r="B54" s="31" t="s">
        <v>40</v>
      </c>
    </row>
    <row r="55" spans="1:2" ht="12.75">
      <c r="A55" s="29"/>
      <c r="B55" s="31"/>
    </row>
    <row r="56" spans="1:2" ht="12.75">
      <c r="A56" s="29" t="s">
        <v>42</v>
      </c>
      <c r="B56" s="31"/>
    </row>
    <row r="57" spans="1:2" ht="12.75">
      <c r="A57" s="29" t="s">
        <v>44</v>
      </c>
      <c r="B57" s="31" t="s">
        <v>43</v>
      </c>
    </row>
    <row r="58" spans="1:2" ht="12.75">
      <c r="A58" s="29"/>
      <c r="B58" s="30"/>
    </row>
    <row r="59" spans="1:2" ht="22.5">
      <c r="A59" s="29" t="s">
        <v>45</v>
      </c>
      <c r="B59" s="30"/>
    </row>
    <row r="60" spans="1:2" ht="12.75">
      <c r="A60" s="29" t="s">
        <v>46</v>
      </c>
      <c r="B60" s="30"/>
    </row>
    <row r="61" spans="1:2" ht="12.75">
      <c r="A61" s="29"/>
      <c r="B61" s="30"/>
    </row>
    <row r="62" spans="1:2" ht="12.75">
      <c r="A62" s="28"/>
      <c r="B62" s="4"/>
    </row>
    <row r="63" spans="1:2" ht="12.75">
      <c r="A63" s="28"/>
      <c r="B63" s="4"/>
    </row>
    <row r="64" spans="1:2" ht="12.75">
      <c r="A64" s="29"/>
      <c r="B64" s="4"/>
    </row>
    <row r="65" spans="1:2" ht="12.75">
      <c r="A65" s="29"/>
      <c r="B65" s="4"/>
    </row>
    <row r="66" spans="1:2" ht="12.75">
      <c r="A66" s="29"/>
      <c r="B66" s="30"/>
    </row>
    <row r="67" spans="1:2" ht="12.75">
      <c r="A67" s="29"/>
      <c r="B67" s="30"/>
    </row>
    <row r="68" spans="1:2" ht="12.75">
      <c r="A68" s="29"/>
      <c r="B68" s="30"/>
    </row>
    <row r="69" spans="1:2" ht="12.75">
      <c r="A69" s="29"/>
      <c r="B69" s="30"/>
    </row>
    <row r="70" spans="1:2" ht="12.75">
      <c r="A70" s="29"/>
      <c r="B70" s="30"/>
    </row>
    <row r="71" spans="1:2" ht="12.75">
      <c r="A71" s="29"/>
      <c r="B71" s="30"/>
    </row>
    <row r="72" spans="1:2" ht="12.75">
      <c r="A72" s="29"/>
      <c r="B72" s="30"/>
    </row>
    <row r="73" spans="1:2" ht="12.75">
      <c r="A73" s="29"/>
      <c r="B73" s="30"/>
    </row>
    <row r="74" spans="1:2" ht="12.75">
      <c r="A74" s="29"/>
      <c r="B74" s="30"/>
    </row>
    <row r="75" spans="1:2" ht="12.75">
      <c r="A75" s="32"/>
      <c r="B75" s="30"/>
    </row>
    <row r="76" spans="1:2" ht="12.75">
      <c r="A76" s="32"/>
      <c r="B76" s="30"/>
    </row>
    <row r="77" spans="1:2" ht="12.75">
      <c r="A77" s="28"/>
      <c r="B77" s="4"/>
    </row>
    <row r="78" spans="1:2" ht="12.75">
      <c r="A78" s="33"/>
      <c r="B78" s="34"/>
    </row>
    <row r="79" spans="1:2" ht="12.75">
      <c r="A79" s="33"/>
      <c r="B79" s="34"/>
    </row>
    <row r="12806" ht="12.75">
      <c r="A12806" s="35" t="e">
        <f>#REF!</f>
        <v>#REF!</v>
      </c>
    </row>
  </sheetData>
  <autoFilter ref="B2:B1270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2012-07-18T04:57:32Z</dcterms:modified>
  <cp:category/>
  <cp:version/>
  <cp:contentType/>
  <cp:contentStatus/>
</cp:coreProperties>
</file>