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'2011'!$B$2:$B$12809</definedName>
  </definedNames>
  <calcPr fullCalcOnLoad="1"/>
</workbook>
</file>

<file path=xl/sharedStrings.xml><?xml version="1.0" encoding="utf-8"?>
<sst xmlns="http://schemas.openxmlformats.org/spreadsheetml/2006/main" count="61" uniqueCount="61">
  <si>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</si>
  <si>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</si>
  <si>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</si>
  <si>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</si>
  <si>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</si>
  <si>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</si>
  <si>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</si>
  <si>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</si>
  <si>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</si>
  <si>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</si>
  <si>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</si>
  <si>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</si>
  <si>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</si>
  <si>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</si>
  <si>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</si>
  <si>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</si>
  <si>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</si>
  <si>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</si>
  <si>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Ремонт двери</t>
  </si>
  <si>
    <t>Установка номера дома</t>
  </si>
  <si>
    <t>Установка подвальной двери</t>
  </si>
  <si>
    <t>Общестроительные работы</t>
  </si>
  <si>
    <t>Ремонт кровли ( в т.ч кровельные работы, смена водосточн. труб, смена желобов и проч.)</t>
  </si>
  <si>
    <t>Смена вентиля  ХВС, ГВС, ЦО</t>
  </si>
  <si>
    <t>Электромонтажные работы (смена ламп, автоматов)</t>
  </si>
  <si>
    <t>Подготовка к зиме</t>
  </si>
  <si>
    <t>Снос и кронирование деревьев</t>
  </si>
  <si>
    <t>Ямочный ремонт</t>
  </si>
  <si>
    <t>Установка (покраска) урн</t>
  </si>
  <si>
    <t>Ремонт метал. дверей</t>
  </si>
  <si>
    <t>Поверка водомеров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</si>
  <si>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</si>
  <si>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</si>
  <si>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</si>
  <si>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</si>
  <si>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</si>
  <si>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</si>
  <si>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</si>
  <si>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</si>
  <si>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</si>
  <si>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</si>
  <si>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</si>
  <si>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расходов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</si>
  <si>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</si>
  <si>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</si>
  <si>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</si>
  <si>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</si>
  <si>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</si>
  <si>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</si>
  <si>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</si>
  <si>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</si>
  <si>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</si>
  <si>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</si>
  <si>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</si>
  <si>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</si>
  <si>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</si>
  <si>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</si>
  <si>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</si>
  <si>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</si>
  <si>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</si>
  <si>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8 Марта 20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</si>
</sst>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9"/>
  <sheetViews>
    <sheetView tabSelected="1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2" sqref="H52"/>
    </sheetView>
  </sheetViews>
  <sheetFormatPr defaultColWidth="9.140625" defaultRowHeight="12.75"/>
  <cols>
    <col min="1" max="1" width="75.8515625" style="40" customWidth="1"/>
    <col min="2" max="2" width="18.140625" style="44" customWidth="1"/>
  </cols>
  <sheetData>
    <row r="2" spans="1:2" ht="12.75">
      <c r="A2" s="1" t="s">
        <v>0</v>
      </c>
      <c r="B2" s="41"/>
    </row>
    <row r="3" spans="1:2" ht="24">
      <c r="A3" s="1" t="s">
        <v>1</v>
      </c>
      <c r="B3" s="41"/>
    </row>
    <row r="4" spans="1:2" ht="12.75">
      <c r="A4" s="2" t="s">
        <v>2</v>
      </c>
      <c r="B4" s="3" t="s">
        <v>60</v>
      </c>
    </row>
    <row r="5" spans="1:2" ht="12.75">
      <c r="A5" s="4" t="s">
        <v>3</v>
      </c>
      <c r="B5" s="5" t="s">
        <v>4</v>
      </c>
    </row>
    <row r="6" spans="1:2" ht="12.75">
      <c r="A6" s="6" t="s">
        <v>5</v>
      </c>
      <c r="B6" s="5">
        <v>429.3100000000268</v>
      </c>
    </row>
    <row r="7" spans="1:2" ht="12.75">
      <c r="A7" s="7" t="s">
        <v>6</v>
      </c>
      <c r="B7" s="8">
        <v>213164.04</v>
      </c>
    </row>
    <row r="8" spans="1:2" ht="12.75">
      <c r="A8" s="9" t="s">
        <v>7</v>
      </c>
      <c r="B8" s="8">
        <v>215026.58</v>
      </c>
    </row>
    <row r="9" spans="1:2" ht="12.75">
      <c r="A9" s="6" t="s">
        <v>8</v>
      </c>
      <c r="B9" s="10">
        <v>55191.70984455959</v>
      </c>
    </row>
    <row r="10" spans="1:2" ht="12.75">
      <c r="A10" s="6" t="s">
        <v>9</v>
      </c>
      <c r="B10" s="10">
        <v>59217.20167530225</v>
      </c>
    </row>
    <row r="11" spans="1:2" ht="12.75">
      <c r="A11" s="7" t="s">
        <v>10</v>
      </c>
      <c r="B11" s="42">
        <v>5762.58</v>
      </c>
    </row>
    <row r="12" spans="1:2" ht="12.75">
      <c r="A12" s="6" t="s">
        <v>11</v>
      </c>
      <c r="B12" s="42">
        <v>5220.898100172711</v>
      </c>
    </row>
    <row r="13" spans="1:2" ht="12.75">
      <c r="A13" s="9" t="s">
        <v>12</v>
      </c>
      <c r="B13" s="5">
        <f>B8+B10+B12</f>
        <v>279464.67977547494</v>
      </c>
    </row>
    <row r="14" spans="1:2" ht="12.75">
      <c r="A14" s="9" t="s">
        <v>13</v>
      </c>
      <c r="B14" s="5">
        <f>B7+B9+B11+B6-B13</f>
        <v>-4917.039930915344</v>
      </c>
    </row>
    <row r="15" spans="1:2" ht="12.75">
      <c r="A15" s="4" t="s">
        <v>14</v>
      </c>
      <c r="B15" s="5"/>
    </row>
    <row r="16" spans="1:2" ht="12.75">
      <c r="A16" s="11" t="s">
        <v>15</v>
      </c>
      <c r="B16" s="12">
        <v>41181.7</v>
      </c>
    </row>
    <row r="17" spans="1:2" ht="12.75">
      <c r="A17" s="13" t="s">
        <v>16</v>
      </c>
      <c r="B17" s="12">
        <f>SUM(B18:B31)</f>
        <v>65703.87288135594</v>
      </c>
    </row>
    <row r="18" spans="1:2" ht="12.75">
      <c r="A18" s="15" t="s">
        <v>17</v>
      </c>
      <c r="B18" s="16">
        <v>15779.016949152545</v>
      </c>
    </row>
    <row r="19" spans="1:2" ht="12.75">
      <c r="A19" s="15" t="s">
        <v>18</v>
      </c>
      <c r="B19" s="16">
        <v>2226.177966101695</v>
      </c>
    </row>
    <row r="20" spans="1:2" ht="12.75">
      <c r="A20" s="15" t="s">
        <v>19</v>
      </c>
      <c r="B20" s="16">
        <v>433.6271186440678</v>
      </c>
    </row>
    <row r="21" spans="1:2" ht="12.75">
      <c r="A21" s="15" t="s">
        <v>20</v>
      </c>
      <c r="B21" s="16">
        <v>5933.093220338984</v>
      </c>
    </row>
    <row r="22" spans="1:2" ht="12.75">
      <c r="A22" s="15" t="s">
        <v>21</v>
      </c>
      <c r="B22" s="16">
        <v>12936.06779661017</v>
      </c>
    </row>
    <row r="23" spans="1:2" ht="12.75">
      <c r="A23" s="15" t="s">
        <v>22</v>
      </c>
      <c r="B23" s="16">
        <v>5984.822033898306</v>
      </c>
    </row>
    <row r="24" spans="1:2" ht="12.75">
      <c r="A24" s="15" t="s">
        <v>23</v>
      </c>
      <c r="B24" s="16">
        <v>3933.949152542373</v>
      </c>
    </row>
    <row r="25" spans="1:2" ht="12.75">
      <c r="A25" s="17" t="s">
        <v>24</v>
      </c>
      <c r="B25" s="16">
        <v>259.85593220338984</v>
      </c>
    </row>
    <row r="26" spans="1:2" ht="12.75">
      <c r="A26" s="19" t="s">
        <v>25</v>
      </c>
      <c r="B26" s="18">
        <v>11969.72881355932</v>
      </c>
    </row>
    <row r="27" spans="1:2" ht="12.75">
      <c r="A27" s="14" t="s">
        <v>26</v>
      </c>
      <c r="B27" s="18">
        <v>275.99152542372883</v>
      </c>
    </row>
    <row r="28" spans="1:2" ht="12.75">
      <c r="A28" s="14" t="s">
        <v>27</v>
      </c>
      <c r="B28" s="18">
        <v>2126.669491525424</v>
      </c>
    </row>
    <row r="29" spans="1:2" ht="12.75">
      <c r="A29" s="14" t="s">
        <v>28</v>
      </c>
      <c r="B29" s="18">
        <v>1320.949152542373</v>
      </c>
    </row>
    <row r="30" spans="1:2" ht="12.75">
      <c r="A30" s="20" t="s">
        <v>29</v>
      </c>
      <c r="B30" s="43">
        <v>1230.9237288135594</v>
      </c>
    </row>
    <row r="31" spans="1:2" ht="12.75">
      <c r="A31" s="20" t="s">
        <v>30</v>
      </c>
      <c r="B31" s="43">
        <v>1293</v>
      </c>
    </row>
    <row r="32" spans="1:2" ht="12.75">
      <c r="A32" s="22" t="s">
        <v>31</v>
      </c>
      <c r="B32" s="12">
        <v>23045.628352856464</v>
      </c>
    </row>
    <row r="33" spans="1:2" ht="12.75">
      <c r="A33" s="13" t="s">
        <v>32</v>
      </c>
      <c r="B33" s="12">
        <f>B34+B38</f>
        <v>89049.67177205948</v>
      </c>
    </row>
    <row r="34" spans="1:2" ht="12.75">
      <c r="A34" s="23" t="s">
        <v>33</v>
      </c>
      <c r="B34" s="24">
        <f>SUM(B35:B37)</f>
        <v>16973.87</v>
      </c>
    </row>
    <row r="35" spans="1:2" ht="12.75">
      <c r="A35" s="25" t="s">
        <v>34</v>
      </c>
      <c r="B35" s="21">
        <v>9549.15</v>
      </c>
    </row>
    <row r="36" spans="1:2" ht="12.75">
      <c r="A36" s="25" t="s">
        <v>35</v>
      </c>
      <c r="B36" s="21">
        <v>5929.04</v>
      </c>
    </row>
    <row r="37" spans="1:2" ht="12.75">
      <c r="A37" s="25" t="s">
        <v>36</v>
      </c>
      <c r="B37" s="21">
        <v>1495.68</v>
      </c>
    </row>
    <row r="38" spans="1:2" ht="12.75">
      <c r="A38" s="27" t="s">
        <v>37</v>
      </c>
      <c r="B38" s="24">
        <f>SUM(B39:B40)</f>
        <v>72075.80177205948</v>
      </c>
    </row>
    <row r="39" spans="1:2" ht="12.75">
      <c r="A39" s="25" t="s">
        <v>38</v>
      </c>
      <c r="B39" s="21">
        <v>65759.17076974842</v>
      </c>
    </row>
    <row r="40" spans="1:2" ht="12.75">
      <c r="A40" s="25" t="s">
        <v>39</v>
      </c>
      <c r="B40" s="21">
        <v>6316.63100231105</v>
      </c>
    </row>
    <row r="41" spans="1:2" ht="12.75">
      <c r="A41" s="28" t="s">
        <v>40</v>
      </c>
      <c r="B41" s="29">
        <v>16537.95165973672</v>
      </c>
    </row>
    <row r="42" spans="1:2" ht="12.75">
      <c r="A42" s="28" t="s">
        <v>41</v>
      </c>
      <c r="B42" s="12">
        <v>22400.288949152542</v>
      </c>
    </row>
    <row r="43" spans="1:2" ht="12.75" hidden="1">
      <c r="A43" s="11" t="s">
        <v>42</v>
      </c>
      <c r="B43" s="12">
        <f>B17+B32+B33+B41+B42</f>
        <v>216737.41361516115</v>
      </c>
    </row>
    <row r="44" spans="1:2" ht="12.75">
      <c r="A44" s="25" t="s">
        <v>43</v>
      </c>
      <c r="B44" s="30">
        <v>3024.0851917474783</v>
      </c>
    </row>
    <row r="45" spans="1:2" ht="12.75">
      <c r="A45" s="31" t="s">
        <v>44</v>
      </c>
      <c r="B45" s="12">
        <f>B44+B42+B41+B33+B32+B17</f>
        <v>219761.4988069086</v>
      </c>
    </row>
    <row r="46" spans="1:2" ht="12.75" hidden="1">
      <c r="A46" s="32" t="s">
        <v>45</v>
      </c>
      <c r="B46" s="21">
        <f>B45*0.18</f>
        <v>39557.06978524355</v>
      </c>
    </row>
    <row r="47" spans="1:2" ht="12.75">
      <c r="A47" s="31" t="s">
        <v>46</v>
      </c>
      <c r="B47" s="12">
        <f>B45+B46</f>
        <v>259318.56859215215</v>
      </c>
    </row>
    <row r="48" spans="1:2" ht="12.75">
      <c r="A48" s="11" t="s">
        <v>47</v>
      </c>
      <c r="B48" s="12">
        <f>B13+B16-B47</f>
        <v>61327.8111833228</v>
      </c>
    </row>
    <row r="49" spans="1:2" ht="12.75">
      <c r="A49" s="33"/>
      <c r="B49" s="3"/>
    </row>
    <row r="50" spans="1:2" ht="12.75">
      <c r="A50" s="34"/>
      <c r="B50" s="35"/>
    </row>
    <row r="51" spans="1:2" ht="12.75">
      <c r="A51" s="26" t="s">
        <v>48</v>
      </c>
      <c r="B51" s="12"/>
    </row>
    <row r="52" spans="1:2" ht="12.75">
      <c r="A52" s="11" t="s">
        <v>49</v>
      </c>
      <c r="B52" s="12">
        <v>112331.24</v>
      </c>
    </row>
    <row r="53" spans="1:2" ht="12.75">
      <c r="A53" s="11" t="s">
        <v>50</v>
      </c>
      <c r="B53" s="12">
        <v>163172.54</v>
      </c>
    </row>
    <row r="54" spans="1:2" ht="12.75">
      <c r="A54" s="11" t="s">
        <v>51</v>
      </c>
      <c r="B54" s="12">
        <f>B52-B53</f>
        <v>-50841.3</v>
      </c>
    </row>
    <row r="55" spans="1:2" ht="12.75">
      <c r="A55" s="33"/>
      <c r="B55" s="3"/>
    </row>
    <row r="56" spans="1:2" ht="12.75">
      <c r="A56" s="34" t="s">
        <v>52</v>
      </c>
      <c r="B56" s="35"/>
    </row>
    <row r="57" spans="1:2" ht="12.75">
      <c r="A57" s="34" t="s">
        <v>54</v>
      </c>
      <c r="B57" s="35" t="s">
        <v>53</v>
      </c>
    </row>
    <row r="58" spans="1:2" ht="12.75">
      <c r="A58" s="34"/>
      <c r="B58" s="35"/>
    </row>
    <row r="59" spans="1:2" ht="12.75">
      <c r="A59" s="34" t="s">
        <v>55</v>
      </c>
      <c r="B59" s="35"/>
    </row>
    <row r="60" spans="1:2" ht="12.75">
      <c r="A60" s="34" t="s">
        <v>57</v>
      </c>
      <c r="B60" s="35" t="s">
        <v>56</v>
      </c>
    </row>
    <row r="61" spans="1:2" ht="12.75">
      <c r="A61" s="34"/>
      <c r="B61" s="35"/>
    </row>
    <row r="62" spans="1:2" ht="12.75">
      <c r="A62" s="34" t="s">
        <v>58</v>
      </c>
      <c r="B62" s="35"/>
    </row>
    <row r="63" spans="1:2" ht="12.75">
      <c r="A63" s="34" t="s">
        <v>59</v>
      </c>
      <c r="B63" s="35"/>
    </row>
    <row r="64" spans="1:2" ht="12.75">
      <c r="A64" s="34"/>
      <c r="B64" s="35"/>
    </row>
    <row r="65" spans="1:2" ht="12.75">
      <c r="A65" s="33"/>
      <c r="B65" s="3"/>
    </row>
    <row r="66" spans="1:2" ht="12.75">
      <c r="A66" s="33"/>
      <c r="B66" s="3"/>
    </row>
    <row r="67" spans="1:2" ht="12.75">
      <c r="A67" s="34"/>
      <c r="B67" s="3"/>
    </row>
    <row r="68" spans="1:2" ht="12.75">
      <c r="A68" s="34"/>
      <c r="B68" s="3"/>
    </row>
    <row r="69" spans="1:2" ht="12.75">
      <c r="A69" s="34"/>
      <c r="B69" s="35"/>
    </row>
    <row r="70" spans="1:2" ht="12.75">
      <c r="A70" s="34"/>
      <c r="B70" s="35"/>
    </row>
    <row r="71" spans="1:2" ht="12.75">
      <c r="A71" s="34"/>
      <c r="B71" s="35"/>
    </row>
    <row r="72" spans="1:2" ht="12.75">
      <c r="A72" s="34"/>
      <c r="B72" s="35"/>
    </row>
    <row r="73" spans="1:2" ht="12.75">
      <c r="A73" s="34"/>
      <c r="B73" s="35"/>
    </row>
    <row r="74" spans="1:2" ht="12.75">
      <c r="A74" s="34"/>
      <c r="B74" s="35"/>
    </row>
    <row r="75" spans="1:2" ht="12.75">
      <c r="A75" s="34"/>
      <c r="B75" s="35"/>
    </row>
    <row r="76" spans="1:2" ht="12.75">
      <c r="A76" s="34"/>
      <c r="B76" s="35"/>
    </row>
    <row r="77" spans="1:2" ht="12.75">
      <c r="A77" s="34"/>
      <c r="B77" s="35"/>
    </row>
    <row r="78" spans="1:2" ht="12.75">
      <c r="A78" s="36"/>
      <c r="B78" s="35"/>
    </row>
    <row r="79" spans="1:2" ht="12.75">
      <c r="A79" s="36"/>
      <c r="B79" s="35"/>
    </row>
    <row r="80" spans="1:2" ht="12.75">
      <c r="A80" s="33"/>
      <c r="B80" s="3"/>
    </row>
    <row r="81" spans="1:2" ht="12.75">
      <c r="A81" s="37"/>
      <c r="B81" s="38"/>
    </row>
    <row r="82" spans="1:2" ht="12.75">
      <c r="A82" s="37"/>
      <c r="B82" s="38"/>
    </row>
    <row r="12809" ht="12.75">
      <c r="A12809" s="39" t="e">
        <f>#REF!</f>
        <v>#REF!</v>
      </c>
    </row>
  </sheetData>
  <autoFilter ref="B2:B1280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2012-07-18T05:03:24Z</dcterms:modified>
  <cp:category/>
  <cp:version/>
  <cp:contentType/>
  <cp:contentStatus/>
</cp:coreProperties>
</file>