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'2011'!$B$2:$B$12810</definedName>
  </definedNames>
  <calcPr fullCalcOnLoad="1"/>
</workbook>
</file>

<file path=xl/sharedStrings.xml><?xml version="1.0" encoding="utf-8"?>
<sst xmlns="http://schemas.openxmlformats.org/spreadsheetml/2006/main" count="62" uniqueCount="62">
  <si>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</si>
  <si>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</si>
  <si>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</si>
  <si>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</si>
  <si>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</si>
  <si>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</si>
  <si>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</si>
  <si>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</si>
  <si>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</si>
  <si>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</si>
  <si>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</si>
  <si>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</si>
  <si>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</si>
  <si>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</si>
  <si>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</si>
  <si>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</si>
  <si>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</si>
  <si>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Очистка козырьков от снега и наледи</t>
  </si>
  <si>
    <t>Ремонт окон</t>
  </si>
  <si>
    <t>Ремонт цоколя</t>
  </si>
  <si>
    <t>Смена трубопровода. стояков ХВС, ГВС, ЦО</t>
  </si>
  <si>
    <t>Смена вентиля  ХВС, ГВС, ЦО</t>
  </si>
  <si>
    <t>Установка (смена) крана Маевского</t>
  </si>
  <si>
    <t>Теплоизоляция трубопровода</t>
  </si>
  <si>
    <t>Смена полотенцесушителя</t>
  </si>
  <si>
    <t>Электромонтажные работы (смена ламп, автоматов)</t>
  </si>
  <si>
    <t>Установка (ремонт) ВРУ(смена счетчика)</t>
  </si>
  <si>
    <t>Подготовка к зиме(промывка,опрессовка)</t>
  </si>
  <si>
    <t>Благоустройство (покраска и ремонт метал.ограждений.)</t>
  </si>
  <si>
    <t>Ямочный ремонт</t>
  </si>
  <si>
    <t>Установка (покраска) урн</t>
  </si>
  <si>
    <t>Ремонт метал.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</si>
  <si>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</si>
  <si>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</si>
  <si>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</si>
  <si>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</si>
  <si>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</si>
  <si>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</si>
  <si>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</si>
  <si>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</si>
  <si>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</si>
  <si>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</si>
  <si>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</si>
  <si>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</si>
  <si>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</si>
  <si>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</si>
  <si>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</si>
  <si>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</si>
  <si>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</si>
  <si>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</si>
  <si>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</si>
  <si>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</si>
  <si>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</si>
  <si>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</si>
  <si>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</si>
  <si>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</si>
  <si>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</si>
  <si>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</si>
  <si>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</si>
  <si>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</si>
  <si>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77/2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</si>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</sst>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90" fontId="10" fillId="0" borderId="1" xfId="0" applyNumberFormat="1" applyFont="1" applyFill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0"/>
  <sheetViews>
    <sheetView tabSelected="1" workbookViewId="0" topLeftCell="A22">
      <selection activeCell="A47" sqref="A47:IV47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60</v>
      </c>
    </row>
    <row r="5" spans="1:2" ht="12.75">
      <c r="A5" s="5" t="s">
        <v>3</v>
      </c>
      <c r="B5" s="6" t="s">
        <v>61</v>
      </c>
    </row>
    <row r="6" spans="1:2" ht="12.75">
      <c r="A6" s="7" t="s">
        <v>4</v>
      </c>
      <c r="B6" s="6">
        <v>-4282.640000000014</v>
      </c>
    </row>
    <row r="7" spans="1:2" ht="12.75">
      <c r="A7" s="8" t="s">
        <v>5</v>
      </c>
      <c r="B7" s="9">
        <v>638532.97</v>
      </c>
    </row>
    <row r="8" spans="1:2" ht="12.75">
      <c r="A8" s="10" t="s">
        <v>6</v>
      </c>
      <c r="B8" s="9">
        <v>617664.34</v>
      </c>
    </row>
    <row r="9" spans="1:2" ht="12.75">
      <c r="A9" s="7" t="s">
        <v>7</v>
      </c>
      <c r="B9" s="11">
        <v>0</v>
      </c>
    </row>
    <row r="10" spans="1:2" ht="12.75">
      <c r="A10" s="7" t="s">
        <v>8</v>
      </c>
      <c r="B10" s="11">
        <v>0</v>
      </c>
    </row>
    <row r="11" spans="1:2" ht="12.75">
      <c r="A11" s="8" t="s">
        <v>9</v>
      </c>
      <c r="B11" s="11">
        <v>1485.12</v>
      </c>
    </row>
    <row r="12" spans="1:2" ht="12.75">
      <c r="A12" s="7" t="s">
        <v>10</v>
      </c>
      <c r="B12" s="11">
        <v>916.0621761658031</v>
      </c>
    </row>
    <row r="13" spans="1:2" ht="12.75">
      <c r="A13" s="10" t="s">
        <v>11</v>
      </c>
      <c r="B13" s="6">
        <f>B8+B10+B12</f>
        <v>618580.4021761657</v>
      </c>
    </row>
    <row r="14" spans="1:2" ht="12.75">
      <c r="A14" s="10" t="s">
        <v>12</v>
      </c>
      <c r="B14" s="6">
        <f>B7+B9+B11+B6-B13</f>
        <v>17155.047823834233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257922.99</v>
      </c>
    </row>
    <row r="17" spans="1:2" ht="12.75">
      <c r="A17" s="14" t="s">
        <v>15</v>
      </c>
      <c r="B17" s="13">
        <f>SUM(B18:B33)</f>
        <v>86476.82203389831</v>
      </c>
    </row>
    <row r="18" spans="1:2" ht="12.75">
      <c r="A18" s="16" t="s">
        <v>16</v>
      </c>
      <c r="B18" s="17">
        <v>5855.067796610169</v>
      </c>
    </row>
    <row r="19" spans="1:2" ht="12.75">
      <c r="A19" s="16" t="s">
        <v>17</v>
      </c>
      <c r="B19" s="17">
        <v>242.36440677966104</v>
      </c>
    </row>
    <row r="20" spans="1:2" ht="12.75">
      <c r="A20" s="16" t="s">
        <v>18</v>
      </c>
      <c r="B20" s="17">
        <v>1338.6779661016951</v>
      </c>
    </row>
    <row r="21" spans="1:2" ht="12.75">
      <c r="A21" s="16" t="s">
        <v>19</v>
      </c>
      <c r="B21" s="17">
        <v>12243.966101694916</v>
      </c>
    </row>
    <row r="22" spans="1:2" ht="12.75">
      <c r="A22" s="16" t="s">
        <v>20</v>
      </c>
      <c r="B22" s="42">
        <v>3086.898305084746</v>
      </c>
    </row>
    <row r="23" spans="1:2" ht="12.75">
      <c r="A23" s="16" t="s">
        <v>21</v>
      </c>
      <c r="B23" s="17">
        <v>2899.813559322034</v>
      </c>
    </row>
    <row r="24" spans="1:2" ht="12.75">
      <c r="A24" s="16" t="s">
        <v>22</v>
      </c>
      <c r="B24" s="17">
        <v>103.3135593220339</v>
      </c>
    </row>
    <row r="25" spans="1:2" ht="12.75">
      <c r="A25" s="16" t="s">
        <v>23</v>
      </c>
      <c r="B25" s="17">
        <v>317.8728813559322</v>
      </c>
    </row>
    <row r="26" spans="1:2" ht="12.75">
      <c r="A26" s="18" t="s">
        <v>24</v>
      </c>
      <c r="B26" s="17">
        <v>1973.2033898305087</v>
      </c>
    </row>
    <row r="27" spans="1:2" ht="12.75">
      <c r="A27" s="18" t="s">
        <v>25</v>
      </c>
      <c r="B27" s="17">
        <v>27697.940677966108</v>
      </c>
    </row>
    <row r="28" spans="1:2" ht="12.75">
      <c r="A28" s="18" t="s">
        <v>26</v>
      </c>
      <c r="B28" s="17">
        <v>981.9406779661018</v>
      </c>
    </row>
    <row r="29" spans="1:2" ht="12.75">
      <c r="A29" s="20" t="s">
        <v>27</v>
      </c>
      <c r="B29" s="19">
        <v>15459.635593220339</v>
      </c>
    </row>
    <row r="30" spans="1:2" ht="12.75">
      <c r="A30" s="15" t="s">
        <v>28</v>
      </c>
      <c r="B30" s="19">
        <v>8003.872881355933</v>
      </c>
    </row>
    <row r="31" spans="1:2" ht="12.75">
      <c r="A31" s="15" t="s">
        <v>29</v>
      </c>
      <c r="B31" s="19">
        <v>2658</v>
      </c>
    </row>
    <row r="32" spans="1:2" ht="12.75">
      <c r="A32" s="15" t="s">
        <v>30</v>
      </c>
      <c r="B32" s="19">
        <v>1981.4322033898306</v>
      </c>
    </row>
    <row r="33" spans="1:2" ht="12.75">
      <c r="A33" s="21" t="s">
        <v>31</v>
      </c>
      <c r="B33" s="22">
        <v>1632.822033898305</v>
      </c>
    </row>
    <row r="34" spans="1:2" ht="12.75">
      <c r="A34" s="23" t="s">
        <v>32</v>
      </c>
      <c r="B34" s="13">
        <v>52652.297356998315</v>
      </c>
    </row>
    <row r="35" spans="1:2" ht="12.75">
      <c r="A35" s="14" t="s">
        <v>33</v>
      </c>
      <c r="B35" s="13">
        <f>B36+B39</f>
        <v>162303.4444702715</v>
      </c>
    </row>
    <row r="36" spans="1:2" ht="12.75">
      <c r="A36" s="24" t="s">
        <v>34</v>
      </c>
      <c r="B36" s="25">
        <f>SUM(B37:B38)</f>
        <v>39840.840000000004</v>
      </c>
    </row>
    <row r="37" spans="1:2" ht="12.75">
      <c r="A37" s="26" t="s">
        <v>35</v>
      </c>
      <c r="B37" s="22">
        <v>33664.8</v>
      </c>
    </row>
    <row r="38" spans="1:2" ht="12.75">
      <c r="A38" s="26" t="s">
        <v>36</v>
      </c>
      <c r="B38" s="22">
        <v>6176.04</v>
      </c>
    </row>
    <row r="39" spans="1:2" ht="12.75">
      <c r="A39" s="27" t="s">
        <v>37</v>
      </c>
      <c r="B39" s="25">
        <f>SUM(B40:B42)</f>
        <v>122462.6044702715</v>
      </c>
    </row>
    <row r="40" spans="1:2" ht="12.75">
      <c r="A40" s="26" t="s">
        <v>38</v>
      </c>
      <c r="B40" s="22">
        <v>80778.17251796585</v>
      </c>
    </row>
    <row r="41" spans="1:2" ht="12.75">
      <c r="A41" s="26" t="s">
        <v>39</v>
      </c>
      <c r="B41" s="22">
        <v>19415.63113059889</v>
      </c>
    </row>
    <row r="42" spans="1:2" ht="12.75">
      <c r="A42" s="26" t="s">
        <v>40</v>
      </c>
      <c r="B42" s="22">
        <v>22268.80082170675</v>
      </c>
    </row>
    <row r="43" spans="1:2" ht="12.75">
      <c r="A43" s="28" t="s">
        <v>41</v>
      </c>
      <c r="B43" s="29">
        <v>32987.19288870863</v>
      </c>
    </row>
    <row r="44" spans="1:2" ht="12.75">
      <c r="A44" s="28" t="s">
        <v>42</v>
      </c>
      <c r="B44" s="13">
        <v>67100.07481355933</v>
      </c>
    </row>
    <row r="45" spans="1:2" ht="12.75">
      <c r="A45" s="26" t="s">
        <v>43</v>
      </c>
      <c r="B45" s="30">
        <v>5924.542386818094</v>
      </c>
    </row>
    <row r="46" spans="1:2" ht="12.75">
      <c r="A46" s="31" t="s">
        <v>44</v>
      </c>
      <c r="B46" s="13">
        <f>B45+B44+B43+B35+B34+B17</f>
        <v>407444.3739502542</v>
      </c>
    </row>
    <row r="47" spans="1:2" ht="12.75" hidden="1">
      <c r="A47" s="32" t="s">
        <v>45</v>
      </c>
      <c r="B47" s="22">
        <f>B46*0.18</f>
        <v>73339.98731104574</v>
      </c>
    </row>
    <row r="48" spans="1:2" ht="12.75">
      <c r="A48" s="31" t="s">
        <v>46</v>
      </c>
      <c r="B48" s="13">
        <f>B46+B47</f>
        <v>480784.3612612999</v>
      </c>
    </row>
    <row r="49" spans="1:2" ht="12.75">
      <c r="A49" s="12" t="s">
        <v>47</v>
      </c>
      <c r="B49" s="13">
        <f>B13+B16-B48</f>
        <v>395719.0309148658</v>
      </c>
    </row>
    <row r="50" spans="1:2" ht="12.75">
      <c r="A50" s="33"/>
      <c r="B50" s="4"/>
    </row>
    <row r="51" spans="1:2" ht="12.75">
      <c r="A51" s="34"/>
      <c r="B51" s="35"/>
    </row>
    <row r="52" spans="1:2" ht="12.75">
      <c r="A52" s="13" t="s">
        <v>48</v>
      </c>
      <c r="B52" s="13"/>
    </row>
    <row r="53" spans="1:2" ht="12.75">
      <c r="A53" s="12" t="s">
        <v>49</v>
      </c>
      <c r="B53" s="13">
        <v>416531.99</v>
      </c>
    </row>
    <row r="54" spans="1:2" ht="12.75">
      <c r="A54" s="12" t="s">
        <v>50</v>
      </c>
      <c r="B54" s="13">
        <v>462369.12</v>
      </c>
    </row>
    <row r="55" spans="1:2" ht="12.75">
      <c r="A55" s="12" t="s">
        <v>51</v>
      </c>
      <c r="B55" s="13">
        <f>B53-B54</f>
        <v>-45837.130000000005</v>
      </c>
    </row>
    <row r="56" spans="1:2" ht="12.75">
      <c r="A56" s="33"/>
      <c r="B56" s="4"/>
    </row>
    <row r="57" spans="1:2" ht="12.75">
      <c r="A57" s="34" t="s">
        <v>52</v>
      </c>
      <c r="B57" s="35"/>
    </row>
    <row r="58" spans="1:2" ht="12.75">
      <c r="A58" s="34" t="s">
        <v>53</v>
      </c>
      <c r="B58" s="36" t="s">
        <v>54</v>
      </c>
    </row>
    <row r="59" spans="1:2" ht="12.75">
      <c r="A59" s="34"/>
      <c r="B59" s="36"/>
    </row>
    <row r="60" spans="1:2" ht="12.75">
      <c r="A60" s="34" t="s">
        <v>55</v>
      </c>
      <c r="B60" s="36"/>
    </row>
    <row r="61" spans="1:2" ht="12.75">
      <c r="A61" s="34" t="s">
        <v>56</v>
      </c>
      <c r="B61" s="36" t="s">
        <v>57</v>
      </c>
    </row>
    <row r="62" spans="1:2" ht="12.75">
      <c r="A62" s="34"/>
      <c r="B62" s="35"/>
    </row>
    <row r="63" spans="1:2" ht="12.75">
      <c r="A63" s="34" t="s">
        <v>58</v>
      </c>
      <c r="B63" s="35"/>
    </row>
    <row r="64" spans="1:2" ht="12.75">
      <c r="A64" s="34" t="s">
        <v>59</v>
      </c>
      <c r="B64" s="35"/>
    </row>
    <row r="65" spans="1:2" ht="12.75">
      <c r="A65" s="34"/>
      <c r="B65" s="35"/>
    </row>
    <row r="66" spans="1:2" ht="12.75">
      <c r="A66" s="33"/>
      <c r="B66" s="4"/>
    </row>
    <row r="67" spans="1:2" ht="12.75">
      <c r="A67" s="33"/>
      <c r="B67" s="4"/>
    </row>
    <row r="68" spans="1:2" ht="12.75">
      <c r="A68" s="34"/>
      <c r="B68" s="4"/>
    </row>
    <row r="69" spans="1:2" ht="12.75">
      <c r="A69" s="34"/>
      <c r="B69" s="4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78" spans="1:2" ht="12.75">
      <c r="A78" s="34"/>
      <c r="B78" s="35"/>
    </row>
    <row r="79" spans="1:2" ht="12.75">
      <c r="A79" s="37"/>
      <c r="B79" s="35"/>
    </row>
    <row r="80" spans="1:2" ht="12.75">
      <c r="A80" s="37"/>
      <c r="B80" s="35"/>
    </row>
    <row r="81" spans="1:2" ht="12.75">
      <c r="A81" s="33"/>
      <c r="B81" s="4"/>
    </row>
    <row r="82" spans="1:2" ht="12.75">
      <c r="A82" s="38"/>
      <c r="B82" s="39"/>
    </row>
    <row r="83" spans="1:2" ht="12.75">
      <c r="A83" s="38"/>
      <c r="B83" s="39"/>
    </row>
    <row r="12810" ht="12.75">
      <c r="A12810" s="40" t="e">
        <f>#REF!</f>
        <v>#REF!</v>
      </c>
    </row>
  </sheetData>
  <autoFilter ref="B2:B1281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2012-07-18T05:16:02Z</dcterms:modified>
  <cp:category/>
  <cp:version/>
  <cp:contentType/>
  <cp:contentStatus/>
</cp:coreProperties>
</file>