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'2011'!$B$2:$B$12803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<sst xmlns="http://schemas.openxmlformats.org/spreadsheetml/2006/main" count="56" uniqueCount="56">
  <si>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</si>
  <si>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</si>
  <si>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</si>
  <si>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</si>
  <si>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</si>
  <si>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</si>
  <si>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</si>
  <si>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</si>
  <si>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</si>
  <si>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</si>
  <si>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</si>
  <si>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</si>
  <si>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</si>
  <si>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</si>
  <si>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</si>
  <si>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</si>
  <si>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Ремонт мягкой кровли</t>
  </si>
  <si>
    <t>Очистка кровли от снега и наледи</t>
  </si>
  <si>
    <t>Плотницкие работы (смена стекол.)</t>
  </si>
  <si>
    <t>Ремонт чердачного люка</t>
  </si>
  <si>
    <t>Смена трубопровода. стояков ХВС, ГВС, ЦО</t>
  </si>
  <si>
    <t>Смена вентиля  ХВС, ГВС, ЦО</t>
  </si>
  <si>
    <t>Электромонтажные работы (смена ламп, автоматов)</t>
  </si>
  <si>
    <t>Установка (ремонт) ВРУ(смена счетчика)</t>
  </si>
  <si>
    <t>Подготовка к зиме(промывка,опрессовка)</t>
  </si>
  <si>
    <t>Благоустройство (покраска и ремонт метал.ограждений.)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</si>
  <si>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</si>
  <si>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</si>
  <si>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</si>
  <si>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</si>
  <si>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</si>
  <si>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</si>
  <si>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</si>
  <si>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</si>
  <si>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</si>
  <si>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</si>
  <si>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</si>
  <si>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</si>
  <si>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</si>
  <si>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</si>
  <si>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</si>
  <si>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</si>
  <si>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</si>
  <si>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</si>
  <si>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</si>
  <si>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</si>
  <si>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</si>
  <si>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</si>
  <si>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</si>
  <si>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</si>
  <si>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</si>
  <si>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</si>
  <si>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</si>
  <si>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</si>
  <si>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80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</si>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</sst>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3"/>
  <sheetViews>
    <sheetView tabSelected="1" workbookViewId="0" topLeftCell="A16">
      <selection activeCell="A41" sqref="A41:IV41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54</v>
      </c>
    </row>
    <row r="5" spans="1:2" ht="12.75">
      <c r="A5" s="5" t="s">
        <v>3</v>
      </c>
      <c r="B5" s="6" t="s">
        <v>55</v>
      </c>
    </row>
    <row r="6" spans="1:2" ht="12.75">
      <c r="A6" s="7" t="s">
        <v>4</v>
      </c>
      <c r="B6" s="6">
        <v>8407.460000000021</v>
      </c>
    </row>
    <row r="7" spans="1:2" ht="12.75">
      <c r="A7" s="8" t="s">
        <v>5</v>
      </c>
      <c r="B7" s="9">
        <v>428999.63</v>
      </c>
    </row>
    <row r="8" spans="1:2" ht="12.75">
      <c r="A8" s="10" t="s">
        <v>6</v>
      </c>
      <c r="B8" s="9">
        <v>438158.41</v>
      </c>
    </row>
    <row r="9" spans="1:2" ht="12.75">
      <c r="A9" s="7" t="s">
        <v>7</v>
      </c>
      <c r="B9" s="11">
        <v>54560.621761658025</v>
      </c>
    </row>
    <row r="10" spans="1:2" ht="12.75">
      <c r="A10" s="7" t="s">
        <v>8</v>
      </c>
      <c r="B10" s="11">
        <v>53911.83689119171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492070.2468911917</v>
      </c>
    </row>
    <row r="14" spans="1:2" ht="12.75">
      <c r="A14" s="10" t="s">
        <v>12</v>
      </c>
      <c r="B14" s="6">
        <f>B7+B9+B11+B6-B13</f>
        <v>-102.53512953367317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171260.47</v>
      </c>
    </row>
    <row r="17" spans="1:2" ht="12.75">
      <c r="A17" s="14" t="s">
        <v>15</v>
      </c>
      <c r="B17" s="13">
        <f>SUM(B18:B27)</f>
        <v>184213.26271186443</v>
      </c>
    </row>
    <row r="18" spans="1:2" ht="12.75">
      <c r="A18" s="16" t="s">
        <v>16</v>
      </c>
      <c r="B18" s="15">
        <v>149061.38983050847</v>
      </c>
    </row>
    <row r="19" spans="1:2" ht="12.75">
      <c r="A19" s="17" t="s">
        <v>17</v>
      </c>
      <c r="B19" s="18">
        <v>892.2033898305085</v>
      </c>
    </row>
    <row r="20" spans="1:2" ht="12.75">
      <c r="A20" s="17" t="s">
        <v>18</v>
      </c>
      <c r="B20" s="18">
        <v>1143.6610169491526</v>
      </c>
    </row>
    <row r="21" spans="1:2" ht="12.75">
      <c r="A21" s="17" t="s">
        <v>19</v>
      </c>
      <c r="B21" s="18">
        <v>5570.016949152543</v>
      </c>
    </row>
    <row r="22" spans="1:2" ht="12.75">
      <c r="A22" s="17" t="s">
        <v>20</v>
      </c>
      <c r="B22" s="18">
        <v>1712.7627118644068</v>
      </c>
    </row>
    <row r="23" spans="1:2" ht="12.75">
      <c r="A23" s="17" t="s">
        <v>21</v>
      </c>
      <c r="B23" s="18">
        <v>940.8983050847459</v>
      </c>
    </row>
    <row r="24" spans="1:2" ht="12.75">
      <c r="A24" s="19" t="s">
        <v>22</v>
      </c>
      <c r="B24" s="18">
        <v>7088.254237288135</v>
      </c>
    </row>
    <row r="25" spans="1:2" ht="12.75">
      <c r="A25" s="19" t="s">
        <v>23</v>
      </c>
      <c r="B25" s="18">
        <v>2296.1525423728817</v>
      </c>
    </row>
    <row r="26" spans="1:2" ht="12.75">
      <c r="A26" s="21" t="s">
        <v>24</v>
      </c>
      <c r="B26" s="20">
        <v>13578.016949152543</v>
      </c>
    </row>
    <row r="27" spans="1:2" ht="12.75">
      <c r="A27" s="16" t="s">
        <v>25</v>
      </c>
      <c r="B27" s="20">
        <v>1929.906779661017</v>
      </c>
    </row>
    <row r="28" spans="1:2" ht="12.75">
      <c r="A28" s="23" t="s">
        <v>26</v>
      </c>
      <c r="B28" s="13">
        <v>34191.80249195008</v>
      </c>
    </row>
    <row r="29" spans="1:2" ht="12.75">
      <c r="A29" s="14" t="s">
        <v>27</v>
      </c>
      <c r="B29" s="13">
        <f>B30+B34</f>
        <v>121007.43461973188</v>
      </c>
    </row>
    <row r="30" spans="1:2" ht="12.75">
      <c r="A30" s="24" t="s">
        <v>28</v>
      </c>
      <c r="B30" s="25">
        <f>SUM(B31:B33)</f>
        <v>42567.759999999995</v>
      </c>
    </row>
    <row r="31" spans="1:2" ht="12.75">
      <c r="A31" s="26" t="s">
        <v>29</v>
      </c>
      <c r="B31" s="22">
        <v>26543.4</v>
      </c>
    </row>
    <row r="32" spans="1:2" ht="12.75">
      <c r="A32" s="26" t="s">
        <v>30</v>
      </c>
      <c r="B32" s="22">
        <v>15962.8</v>
      </c>
    </row>
    <row r="33" spans="1:2" ht="12.75">
      <c r="A33" s="26" t="s">
        <v>31</v>
      </c>
      <c r="B33" s="22">
        <v>61.56</v>
      </c>
    </row>
    <row r="34" spans="1:2" ht="12.75">
      <c r="A34" s="27" t="s">
        <v>32</v>
      </c>
      <c r="B34" s="25">
        <f>SUM(B35:B36)</f>
        <v>78439.67461973189</v>
      </c>
    </row>
    <row r="35" spans="1:2" ht="12.75">
      <c r="A35" s="26" t="s">
        <v>33</v>
      </c>
      <c r="B35" s="22">
        <v>60881.58166415541</v>
      </c>
    </row>
    <row r="36" spans="1:2" ht="12.75">
      <c r="A36" s="26" t="s">
        <v>34</v>
      </c>
      <c r="B36" s="22">
        <v>17558.092955576478</v>
      </c>
    </row>
    <row r="37" spans="1:2" ht="12.75">
      <c r="A37" s="28" t="s">
        <v>35</v>
      </c>
      <c r="B37" s="29">
        <v>21989.63058364575</v>
      </c>
    </row>
    <row r="38" spans="1:2" ht="12.75">
      <c r="A38" s="28" t="s">
        <v>36</v>
      </c>
      <c r="B38" s="13">
        <v>45081.317050847465</v>
      </c>
    </row>
    <row r="39" spans="1:2" ht="12.75">
      <c r="A39" s="26" t="s">
        <v>37</v>
      </c>
      <c r="B39" s="30">
        <v>3939.955029350459</v>
      </c>
    </row>
    <row r="40" spans="1:2" ht="12.75">
      <c r="A40" s="31" t="s">
        <v>38</v>
      </c>
      <c r="B40" s="13">
        <f>B39+B38+B37+B29+B28+B17</f>
        <v>410423.4024873901</v>
      </c>
    </row>
    <row r="41" spans="1:2" ht="12.75" hidden="1">
      <c r="A41" s="32" t="s">
        <v>39</v>
      </c>
      <c r="B41" s="22">
        <f>B40*0.18</f>
        <v>73876.21244773021</v>
      </c>
    </row>
    <row r="42" spans="1:2" ht="12.75">
      <c r="A42" s="31" t="s">
        <v>40</v>
      </c>
      <c r="B42" s="13">
        <f>B40+B41</f>
        <v>484299.61493512033</v>
      </c>
    </row>
    <row r="43" spans="1:2" ht="12.75">
      <c r="A43" s="12" t="s">
        <v>41</v>
      </c>
      <c r="B43" s="13">
        <f>B13+B16-B42</f>
        <v>179031.10195607133</v>
      </c>
    </row>
    <row r="44" spans="1:2" ht="12.75">
      <c r="A44" s="33"/>
      <c r="B44" s="4"/>
    </row>
    <row r="45" spans="1:2" ht="12.75">
      <c r="A45" s="34"/>
      <c r="B45" s="35"/>
    </row>
    <row r="46" spans="1:2" ht="12.75">
      <c r="A46" s="13" t="s">
        <v>42</v>
      </c>
      <c r="B46" s="13"/>
    </row>
    <row r="47" spans="1:2" ht="12.75">
      <c r="A47" s="12" t="s">
        <v>43</v>
      </c>
      <c r="B47" s="13">
        <v>225898.85</v>
      </c>
    </row>
    <row r="48" spans="1:2" ht="12.75">
      <c r="A48" s="12" t="s">
        <v>44</v>
      </c>
      <c r="B48" s="13">
        <v>343519.02</v>
      </c>
    </row>
    <row r="49" spans="1:2" ht="12.75">
      <c r="A49" s="12" t="s">
        <v>45</v>
      </c>
      <c r="B49" s="13">
        <f>B47-B48</f>
        <v>-117620.17000000001</v>
      </c>
    </row>
    <row r="50" spans="1:2" ht="12.75">
      <c r="A50" s="34" t="s">
        <v>46</v>
      </c>
      <c r="B50" s="35"/>
    </row>
    <row r="51" spans="1:2" ht="12.75">
      <c r="A51" s="34" t="s">
        <v>47</v>
      </c>
      <c r="B51" s="36" t="s">
        <v>48</v>
      </c>
    </row>
    <row r="52" spans="1:2" ht="12.75">
      <c r="A52" s="34"/>
      <c r="B52" s="36"/>
    </row>
    <row r="53" spans="1:2" ht="12.75">
      <c r="A53" s="34" t="s">
        <v>49</v>
      </c>
      <c r="B53" s="36"/>
    </row>
    <row r="54" spans="1:2" ht="12.75">
      <c r="A54" s="34" t="s">
        <v>50</v>
      </c>
      <c r="B54" s="36" t="s">
        <v>51</v>
      </c>
    </row>
    <row r="55" spans="1:2" ht="12.75">
      <c r="A55" s="34"/>
      <c r="B55" s="35"/>
    </row>
    <row r="56" spans="1:2" ht="12.75">
      <c r="A56" s="34" t="s">
        <v>52</v>
      </c>
      <c r="B56" s="35"/>
    </row>
    <row r="57" spans="1:2" ht="12.75">
      <c r="A57" s="34" t="s">
        <v>53</v>
      </c>
      <c r="B57" s="35"/>
    </row>
    <row r="58" spans="1:2" ht="12.75">
      <c r="A58" s="34"/>
      <c r="B58" s="35"/>
    </row>
    <row r="59" spans="1:2" ht="12.75">
      <c r="A59" s="33"/>
      <c r="B59" s="4"/>
    </row>
    <row r="60" spans="1:2" ht="12.75">
      <c r="A60" s="33"/>
      <c r="B60" s="4"/>
    </row>
    <row r="61" spans="1:2" ht="12.75">
      <c r="A61" s="34"/>
      <c r="B61" s="4"/>
    </row>
    <row r="62" spans="1:2" ht="12.75">
      <c r="A62" s="34"/>
      <c r="B62" s="4"/>
    </row>
    <row r="63" spans="1:2" ht="12.75">
      <c r="A63" s="34"/>
      <c r="B63" s="35"/>
    </row>
    <row r="64" spans="1:2" ht="12.75">
      <c r="A64" s="34"/>
      <c r="B64" s="35"/>
    </row>
    <row r="65" spans="1:2" ht="12.75">
      <c r="A65" s="34"/>
      <c r="B65" s="35"/>
    </row>
    <row r="66" spans="1:2" ht="12.75">
      <c r="A66" s="34"/>
      <c r="B66" s="35"/>
    </row>
    <row r="67" spans="1:2" ht="12.75">
      <c r="A67" s="34"/>
      <c r="B67" s="35"/>
    </row>
    <row r="68" spans="1:2" ht="12.75">
      <c r="A68" s="34"/>
      <c r="B68" s="35"/>
    </row>
    <row r="69" spans="1:2" ht="12.75">
      <c r="A69" s="34"/>
      <c r="B69" s="35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7"/>
      <c r="B72" s="35"/>
    </row>
    <row r="73" spans="1:2" ht="12.75">
      <c r="A73" s="37"/>
      <c r="B73" s="35"/>
    </row>
    <row r="74" spans="1:2" ht="12.75">
      <c r="A74" s="33"/>
      <c r="B74" s="4"/>
    </row>
    <row r="75" spans="1:2" ht="12.75">
      <c r="A75" s="38"/>
      <c r="B75" s="39"/>
    </row>
    <row r="76" spans="1:2" ht="12.75">
      <c r="A76" s="38"/>
      <c r="B76" s="39"/>
    </row>
    <row r="12803" ht="12.75">
      <c r="A12803" s="40" t="e">
        <f>#REF!</f>
        <v>#REF!</v>
      </c>
    </row>
  </sheetData>
  <autoFilter ref="B2:B128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2012-07-18T05:18:29Z</dcterms:modified>
  <cp:category/>
  <cp:version/>
  <cp:contentType/>
  <cp:contentStatus/>
</cp:coreProperties>
</file>