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4475" windowHeight="7935" activeTab="0"/>
  </bookViews>
  <sheets>
    <sheet name="2011" sheetId="1" r:id="rId1"/>
  </sheets>
  <definedNames>
    <definedName name="_xlnm._FilterDatabase" localSheetId="0" hidden="1">'2011'!$B$2:$B$12806</definedName>
  </definedNames>
  <calcPr fullCalcOnLoad="1"/>
</workbook>
</file>

<file path=xl/sharedStrings.xml><?xml version="1.0" encoding="utf-8"?>
<sst xmlns="http://schemas.openxmlformats.org/spreadsheetml/2006/main" count="58" uniqueCount="58">
  <si>
    <t>ОТЧЕТ</t>
  </si>
  <si>
    <t xml:space="preserve"> стоимости работ по содержанию и ремонту общедомового имущества 
за 2011 год </t>
  </si>
  <si>
    <t>Адрес:</t>
  </si>
  <si>
    <t>Статьи доходов</t>
  </si>
  <si>
    <t>Задолженность на 01.01.2011 г.</t>
  </si>
  <si>
    <t>Начислено населению</t>
  </si>
  <si>
    <t>Поступление населения</t>
  </si>
  <si>
    <t>Начислено арендаторам</t>
  </si>
  <si>
    <t>Поступление арендаторов</t>
  </si>
  <si>
    <t>Начислено за рекламу</t>
  </si>
  <si>
    <t>Поступление за рекламу</t>
  </si>
  <si>
    <t>Поступление</t>
  </si>
  <si>
    <t>Задолженность на 01.01.2012 г.</t>
  </si>
  <si>
    <t>Статьи расходов</t>
  </si>
  <si>
    <t xml:space="preserve">Сальдо на 01.01.2011г. </t>
  </si>
  <si>
    <t>1. Расходы по текущему ремонту и набору работ</t>
  </si>
  <si>
    <t>Очистка кровли от снега и наледи</t>
  </si>
  <si>
    <t>Плотницкие работы (смена стекол.)</t>
  </si>
  <si>
    <t>Установка номера дома</t>
  </si>
  <si>
    <t>Ремонт чердачного люка</t>
  </si>
  <si>
    <t>Смена трубопровода. стояков ХВС, ГВС, ЦО</t>
  </si>
  <si>
    <t>Смена вентиля  ХВС, ГВС, ЦО</t>
  </si>
  <si>
    <t>Электромонтажные работы (смена ламп, автоматов)</t>
  </si>
  <si>
    <t>Подготовка к зиме(промывка,опрессовка)</t>
  </si>
  <si>
    <t>Благоустройство (покраска и ремонт метал.ограждений.)</t>
  </si>
  <si>
    <t>Установка (покраска) урн</t>
  </si>
  <si>
    <t xml:space="preserve">Замер сопротивления изоляции </t>
  </si>
  <si>
    <t>Монтажные работы по установке контроллера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</si>
  <si>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</si>
  <si>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</si>
  <si>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</si>
  <si>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</si>
  <si>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</si>
  <si>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</si>
  <si>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3.2.Услуги жилищных предприятий:</t>
  </si>
  <si>
    <t>Уборка придомовой территории</t>
  </si>
  <si>
    <t>Вывоз крупногабаритного мусора</t>
  </si>
  <si>
    <t>4.Общеэксплуатационные расходы:</t>
  </si>
  <si>
    <t>5. Расходы по начислению и сбору платежей, управление жилищным фондом</t>
  </si>
  <si>
    <t>6.Прочие расходы(услуги банка и т.д.)</t>
  </si>
  <si>
    <t>Итого стоимость услуг без НДС</t>
  </si>
  <si>
    <t>НДС 18%</t>
  </si>
  <si>
    <t>Итого стоимость услуг  с НДС</t>
  </si>
  <si>
    <t>Финансовый результат (-перерасход, +неосвоение) на 31.12.2011 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</si>
  <si>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</si>
  <si>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</si>
  <si>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</si>
  <si>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</si>
  <si>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</si>
  <si>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</si>
  <si>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</si>
  <si>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</si>
  <si>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 51"</t>
  </si>
  <si>
    <t>Габдракипова М.М.</t>
  </si>
  <si>
    <t>Председатель Совета МКД _________________________________________(ФИО)</t>
  </si>
  <si>
    <t>№ кв.              ______________________________(подпись)</t>
  </si>
  <si>
    <t>Айская 81</t>
  </si>
  <si>
    <t>Сумма, руб.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</si>
</sst>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Rounded MT Bold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17" applyFont="1" applyFill="1" applyAlignment="1">
      <alignment horizontal="center" vertical="top" wrapText="1"/>
      <protection/>
    </xf>
    <xf numFmtId="1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19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wrapText="1"/>
    </xf>
    <xf numFmtId="190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/>
    </xf>
    <xf numFmtId="190" fontId="3" fillId="0" borderId="1" xfId="0" applyNumberFormat="1" applyFont="1" applyFill="1" applyBorder="1" applyAlignment="1">
      <alignment horizontal="center"/>
    </xf>
    <xf numFmtId="190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</cellXfs>
  <cellStyles count="7">
    <cellStyle name="Normal" xfId="0"/>
    <cellStyle name="Currency" xfId="15"/>
    <cellStyle name="Currency [0]" xfId="16"/>
    <cellStyle name="Обычный_Образец  на 20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806"/>
  <sheetViews>
    <sheetView tabSelected="1" workbookViewId="0" topLeftCell="A16">
      <selection activeCell="A43" sqref="A43:IV43"/>
    </sheetView>
  </sheetViews>
  <sheetFormatPr defaultColWidth="9.140625" defaultRowHeight="12.75"/>
  <cols>
    <col min="1" max="1" width="75.8515625" style="41" customWidth="1"/>
    <col min="2" max="2" width="18.140625" style="41" customWidth="1"/>
  </cols>
  <sheetData>
    <row r="2" spans="1:2" ht="12.75">
      <c r="A2" s="1" t="s">
        <v>0</v>
      </c>
      <c r="B2" s="2"/>
    </row>
    <row r="3" spans="1:2" ht="24">
      <c r="A3" s="1" t="s">
        <v>1</v>
      </c>
      <c r="B3" s="2"/>
    </row>
    <row r="4" spans="1:2" ht="12.75">
      <c r="A4" s="3" t="s">
        <v>2</v>
      </c>
      <c r="B4" s="4" t="s">
        <v>56</v>
      </c>
    </row>
    <row r="5" spans="1:2" ht="12.75">
      <c r="A5" s="5" t="s">
        <v>3</v>
      </c>
      <c r="B5" s="6" t="s">
        <v>57</v>
      </c>
    </row>
    <row r="6" spans="1:2" ht="12.75">
      <c r="A6" s="7" t="s">
        <v>4</v>
      </c>
      <c r="B6" s="6">
        <v>3075.2999999999884</v>
      </c>
    </row>
    <row r="7" spans="1:2" ht="12.75">
      <c r="A7" s="8" t="s">
        <v>5</v>
      </c>
      <c r="B7" s="9">
        <v>174415.92</v>
      </c>
    </row>
    <row r="8" spans="1:2" ht="12.75">
      <c r="A8" s="10" t="s">
        <v>6</v>
      </c>
      <c r="B8" s="9">
        <v>170201.28</v>
      </c>
    </row>
    <row r="9" spans="1:2" ht="12.75">
      <c r="A9" s="7" t="s">
        <v>7</v>
      </c>
      <c r="B9" s="11">
        <v>43693.16062176165</v>
      </c>
    </row>
    <row r="10" spans="1:2" ht="12.75">
      <c r="A10" s="7" t="s">
        <v>8</v>
      </c>
      <c r="B10" s="11">
        <v>46931.756770293614</v>
      </c>
    </row>
    <row r="11" spans="1:2" ht="12.75">
      <c r="A11" s="8" t="s">
        <v>9</v>
      </c>
      <c r="B11" s="11">
        <v>0</v>
      </c>
    </row>
    <row r="12" spans="1:2" ht="12.75">
      <c r="A12" s="7" t="s">
        <v>10</v>
      </c>
      <c r="B12" s="11">
        <v>0</v>
      </c>
    </row>
    <row r="13" spans="1:2" ht="12.75">
      <c r="A13" s="10" t="s">
        <v>11</v>
      </c>
      <c r="B13" s="6">
        <f>B8+B10+B12</f>
        <v>217133.0367702936</v>
      </c>
    </row>
    <row r="14" spans="1:2" ht="12.75">
      <c r="A14" s="10" t="s">
        <v>12</v>
      </c>
      <c r="B14" s="6">
        <f>B7+B9+B11+B6-B13</f>
        <v>4051.34385146806</v>
      </c>
    </row>
    <row r="15" spans="1:2" ht="12.75">
      <c r="A15" s="5" t="s">
        <v>13</v>
      </c>
      <c r="B15" s="6"/>
    </row>
    <row r="16" spans="1:2" ht="12.75">
      <c r="A16" s="12" t="s">
        <v>14</v>
      </c>
      <c r="B16" s="13">
        <v>-33778.15</v>
      </c>
    </row>
    <row r="17" spans="1:2" ht="12.75">
      <c r="A17" s="14" t="s">
        <v>15</v>
      </c>
      <c r="B17" s="13">
        <f>SUM(B18:B29)</f>
        <v>53048.714237288135</v>
      </c>
    </row>
    <row r="18" spans="1:2" ht="12.75">
      <c r="A18" s="16" t="s">
        <v>16</v>
      </c>
      <c r="B18" s="17">
        <v>8302.906779661018</v>
      </c>
    </row>
    <row r="19" spans="1:2" ht="12.75">
      <c r="A19" s="16" t="s">
        <v>17</v>
      </c>
      <c r="B19" s="17">
        <v>2298.169491525424</v>
      </c>
    </row>
    <row r="20" spans="1:2" ht="12.75">
      <c r="A20" s="16" t="s">
        <v>18</v>
      </c>
      <c r="B20" s="17">
        <v>867.4067796610169</v>
      </c>
    </row>
    <row r="21" spans="1:2" ht="12.75">
      <c r="A21" s="16" t="s">
        <v>19</v>
      </c>
      <c r="B21" s="17">
        <v>8269.21186440678</v>
      </c>
    </row>
    <row r="22" spans="1:2" ht="12.75">
      <c r="A22" s="16" t="s">
        <v>20</v>
      </c>
      <c r="B22" s="17">
        <v>1873.5508474576272</v>
      </c>
    </row>
    <row r="23" spans="1:2" ht="12.75">
      <c r="A23" s="16" t="s">
        <v>21</v>
      </c>
      <c r="B23" s="17">
        <v>4154.737288135593</v>
      </c>
    </row>
    <row r="24" spans="1:2" ht="12.75">
      <c r="A24" s="18" t="s">
        <v>22</v>
      </c>
      <c r="B24" s="17">
        <v>259.85593220338984</v>
      </c>
    </row>
    <row r="25" spans="1:2" ht="12.75">
      <c r="A25" s="20" t="s">
        <v>23</v>
      </c>
      <c r="B25" s="19">
        <v>6793.550847457628</v>
      </c>
    </row>
    <row r="26" spans="1:2" ht="12.75">
      <c r="A26" s="15" t="s">
        <v>24</v>
      </c>
      <c r="B26" s="19">
        <v>3298.313559322034</v>
      </c>
    </row>
    <row r="27" spans="1:2" ht="12.75">
      <c r="A27" s="15" t="s">
        <v>25</v>
      </c>
      <c r="B27" s="19">
        <v>990.7203389830509</v>
      </c>
    </row>
    <row r="28" spans="1:2" ht="12.75">
      <c r="A28" s="21" t="s">
        <v>26</v>
      </c>
      <c r="B28" s="22">
        <v>5169.585084745762</v>
      </c>
    </row>
    <row r="29" spans="1:2" ht="12.75">
      <c r="A29" s="21" t="s">
        <v>27</v>
      </c>
      <c r="B29" s="22">
        <v>10770.705423728814</v>
      </c>
    </row>
    <row r="30" spans="1:2" ht="12.75">
      <c r="A30" s="23" t="s">
        <v>28</v>
      </c>
      <c r="B30" s="13">
        <v>19089.091182934015</v>
      </c>
    </row>
    <row r="31" spans="1:2" ht="12.75">
      <c r="A31" s="14" t="s">
        <v>29</v>
      </c>
      <c r="B31" s="13">
        <f>B32+B36</f>
        <v>93924.61221931514</v>
      </c>
    </row>
    <row r="32" spans="1:2" ht="12.75">
      <c r="A32" s="24" t="s">
        <v>30</v>
      </c>
      <c r="B32" s="25">
        <f>SUM(B33:B35)</f>
        <v>15058.44</v>
      </c>
    </row>
    <row r="33" spans="1:2" ht="12.75">
      <c r="A33" s="26" t="s">
        <v>31</v>
      </c>
      <c r="B33" s="22">
        <v>12624.3</v>
      </c>
    </row>
    <row r="34" spans="1:2" ht="12.75">
      <c r="A34" s="26" t="s">
        <v>32</v>
      </c>
      <c r="B34" s="22">
        <v>1847.04</v>
      </c>
    </row>
    <row r="35" spans="1:2" ht="12.75">
      <c r="A35" s="26" t="s">
        <v>33</v>
      </c>
      <c r="B35" s="22">
        <v>587.1</v>
      </c>
    </row>
    <row r="36" spans="1:2" ht="12.75">
      <c r="A36" s="27" t="s">
        <v>34</v>
      </c>
      <c r="B36" s="25">
        <f>SUM(B37:B38)</f>
        <v>78866.17221931514</v>
      </c>
    </row>
    <row r="37" spans="1:2" ht="12.75">
      <c r="A37" s="26" t="s">
        <v>35</v>
      </c>
      <c r="B37" s="22">
        <v>70515.3719111751</v>
      </c>
    </row>
    <row r="38" spans="1:2" ht="12.75">
      <c r="A38" s="26" t="s">
        <v>36</v>
      </c>
      <c r="B38" s="22">
        <v>8350.800308140033</v>
      </c>
    </row>
    <row r="39" spans="1:2" ht="12.75">
      <c r="A39" s="28" t="s">
        <v>37</v>
      </c>
      <c r="B39" s="29">
        <v>17471.57101755537</v>
      </c>
    </row>
    <row r="40" spans="1:2" ht="12.75">
      <c r="A40" s="28" t="s">
        <v>38</v>
      </c>
      <c r="B40" s="13">
        <v>18328.452610169494</v>
      </c>
    </row>
    <row r="41" spans="1:2" ht="12.75">
      <c r="A41" s="26" t="s">
        <v>39</v>
      </c>
      <c r="B41" s="30">
        <v>3224.9781420674744</v>
      </c>
    </row>
    <row r="42" spans="1:2" ht="12.75">
      <c r="A42" s="31" t="s">
        <v>40</v>
      </c>
      <c r="B42" s="13">
        <f>B41+B40+B39+B31+B30+B17</f>
        <v>205087.41940932962</v>
      </c>
    </row>
    <row r="43" spans="1:2" ht="12.75" hidden="1">
      <c r="A43" s="32" t="s">
        <v>41</v>
      </c>
      <c r="B43" s="22">
        <f>B42*0.18</f>
        <v>36915.735493679334</v>
      </c>
    </row>
    <row r="44" spans="1:2" ht="12.75">
      <c r="A44" s="31" t="s">
        <v>42</v>
      </c>
      <c r="B44" s="13">
        <f>B42+B43</f>
        <v>242003.15490300895</v>
      </c>
    </row>
    <row r="45" spans="1:2" ht="12.75">
      <c r="A45" s="12" t="s">
        <v>43</v>
      </c>
      <c r="B45" s="13">
        <f>B13+B16-B44</f>
        <v>-58648.26813271534</v>
      </c>
    </row>
    <row r="46" spans="1:2" ht="12.75">
      <c r="A46" s="33"/>
      <c r="B46" s="4"/>
    </row>
    <row r="47" spans="1:2" ht="12.75">
      <c r="A47" s="34"/>
      <c r="B47" s="35"/>
    </row>
    <row r="48" spans="1:2" ht="12.75">
      <c r="A48" s="13" t="s">
        <v>44</v>
      </c>
      <c r="B48" s="13"/>
    </row>
    <row r="49" spans="1:2" ht="12.75">
      <c r="A49" s="12" t="s">
        <v>45</v>
      </c>
      <c r="B49" s="13">
        <v>133298.33</v>
      </c>
    </row>
    <row r="50" spans="1:2" ht="12.75">
      <c r="A50" s="12" t="s">
        <v>46</v>
      </c>
      <c r="B50" s="13">
        <v>151247.31</v>
      </c>
    </row>
    <row r="51" spans="1:2" ht="12.75">
      <c r="A51" s="12" t="s">
        <v>47</v>
      </c>
      <c r="B51" s="13">
        <f>B49-B50</f>
        <v>-17948.98000000001</v>
      </c>
    </row>
    <row r="52" spans="1:2" ht="12.75">
      <c r="A52" s="33"/>
      <c r="B52" s="4"/>
    </row>
    <row r="53" spans="1:2" ht="12.75">
      <c r="A53" s="34" t="s">
        <v>48</v>
      </c>
      <c r="B53" s="35"/>
    </row>
    <row r="54" spans="1:2" ht="12.75">
      <c r="A54" s="34" t="s">
        <v>49</v>
      </c>
      <c r="B54" s="36" t="s">
        <v>50</v>
      </c>
    </row>
    <row r="55" spans="1:2" ht="12.75">
      <c r="A55" s="34"/>
      <c r="B55" s="36"/>
    </row>
    <row r="56" spans="1:2" ht="12.75">
      <c r="A56" s="34" t="s">
        <v>51</v>
      </c>
      <c r="B56" s="36"/>
    </row>
    <row r="57" spans="1:2" ht="12.75">
      <c r="A57" s="34" t="s">
        <v>52</v>
      </c>
      <c r="B57" s="36" t="s">
        <v>53</v>
      </c>
    </row>
    <row r="58" spans="1:2" ht="12.75">
      <c r="A58" s="34"/>
      <c r="B58" s="35"/>
    </row>
    <row r="59" spans="1:2" ht="12.75">
      <c r="A59" s="34" t="s">
        <v>54</v>
      </c>
      <c r="B59" s="35"/>
    </row>
    <row r="60" spans="1:2" ht="12.75">
      <c r="A60" s="34" t="s">
        <v>55</v>
      </c>
      <c r="B60" s="35"/>
    </row>
    <row r="61" spans="1:2" ht="12.75">
      <c r="A61" s="34"/>
      <c r="B61" s="35"/>
    </row>
    <row r="62" spans="1:2" ht="12.75">
      <c r="A62" s="33"/>
      <c r="B62" s="4"/>
    </row>
    <row r="63" spans="1:2" ht="12.75">
      <c r="A63" s="33"/>
      <c r="B63" s="4"/>
    </row>
    <row r="64" spans="1:2" ht="12.75">
      <c r="A64" s="34"/>
      <c r="B64" s="4"/>
    </row>
    <row r="65" spans="1:2" ht="12.75">
      <c r="A65" s="34"/>
      <c r="B65" s="4"/>
    </row>
    <row r="66" spans="1:2" ht="12.75">
      <c r="A66" s="34"/>
      <c r="B66" s="35"/>
    </row>
    <row r="67" spans="1:2" ht="12.75">
      <c r="A67" s="34"/>
      <c r="B67" s="35"/>
    </row>
    <row r="68" spans="1:2" ht="12.75">
      <c r="A68" s="34"/>
      <c r="B68" s="35"/>
    </row>
    <row r="69" spans="1:2" ht="12.75">
      <c r="A69" s="34"/>
      <c r="B69" s="35"/>
    </row>
    <row r="70" spans="1:2" ht="12.75">
      <c r="A70" s="34"/>
      <c r="B70" s="35"/>
    </row>
    <row r="71" spans="1:2" ht="12.75">
      <c r="A71" s="34"/>
      <c r="B71" s="35"/>
    </row>
    <row r="72" spans="1:2" ht="12.75">
      <c r="A72" s="34"/>
      <c r="B72" s="35"/>
    </row>
    <row r="73" spans="1:2" ht="12.75">
      <c r="A73" s="34"/>
      <c r="B73" s="35"/>
    </row>
    <row r="74" spans="1:2" ht="12.75">
      <c r="A74" s="34"/>
      <c r="B74" s="35"/>
    </row>
    <row r="75" spans="1:2" ht="12.75">
      <c r="A75" s="37"/>
      <c r="B75" s="35"/>
    </row>
    <row r="76" spans="1:2" ht="12.75">
      <c r="A76" s="37"/>
      <c r="B76" s="35"/>
    </row>
    <row r="77" spans="1:2" ht="12.75">
      <c r="A77" s="33"/>
      <c r="B77" s="4"/>
    </row>
    <row r="78" spans="1:2" ht="12.75">
      <c r="A78" s="38"/>
      <c r="B78" s="39"/>
    </row>
    <row r="79" spans="1:2" ht="12.75">
      <c r="A79" s="38"/>
      <c r="B79" s="39"/>
    </row>
    <row r="12806" ht="12.75">
      <c r="A12806" s="40" t="e">
        <f>#REF!</f>
        <v>#REF!</v>
      </c>
    </row>
  </sheetData>
  <autoFilter ref="B2:B12806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2012-03-16T05:54:25Z</dcterms:created>
  <dcterms:modified xsi:type="dcterms:W3CDTF">2012-07-18T05:19:18Z</dcterms:modified>
  <cp:category/>
  <cp:version/>
  <cp:contentType/>
  <cp:contentStatus/>
</cp:coreProperties>
</file>