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445" activeTab="0"/>
  </bookViews>
  <sheets>
    <sheet name="2011" sheetId="1" r:id="rId1"/>
  </sheets>
  <definedNames>
    <definedName name="_xlnm._FilterDatabase" localSheetId="0" hidden="1">'2011'!$B$2:$B$12703</definedName>
  </definedNames>
  <calcPr fullCalcOnLoad="1"/>
</workbook>
</file>

<file path=xl/sharedStrings.xml><?xml version="1.0" encoding="utf-8"?>
<sst xmlns="http://schemas.openxmlformats.org/spreadsheetml/2006/main" count="61" uniqueCount="61">
  <si>
    <t>ОТЧЕТ</t>
  </si>
  <si>
    <t xml:space="preserve"> стоимости работ по содержанию и ремонту общедомового имущества 
за 2011 год </t>
  </si>
  <si>
    <t>Адрес:</t>
  </si>
  <si>
    <t>Статьи доходов</t>
  </si>
  <si>
    <t>Сумма, руб.</t>
  </si>
  <si>
    <t>Задолженность на 01.01.2011 г.</t>
  </si>
  <si>
    <t>Начислено населению</t>
  </si>
  <si>
    <t>Поступление населения</t>
  </si>
  <si>
    <t>Начислено арендаторам</t>
  </si>
  <si>
    <t>Поступление арендаторов</t>
  </si>
  <si>
    <t>Начислено за рекламу</t>
  </si>
  <si>
    <t>Поступление за рекламу</t>
  </si>
  <si>
    <t>Поступление</t>
  </si>
  <si>
    <t>Задолженность на 01.01.2012 г.</t>
  </si>
  <si>
    <t>Статьи расходов</t>
  </si>
  <si>
    <t xml:space="preserve">Сальдо на 01.01.2011г. </t>
  </si>
  <si>
    <t>1. Расходы по текущему ремонту и набору работ</t>
  </si>
  <si>
    <t>Очистка кровли от снега и наледи</t>
  </si>
  <si>
    <t>Смена труб канализации</t>
  </si>
  <si>
    <t>Смена трубопровода. стояков ХВС, ГВС, ЦО</t>
  </si>
  <si>
    <t>Установка водомеров (снятие водомеров)</t>
  </si>
  <si>
    <t>Подготовка к зиме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</si>
  <si>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</si>
  <si>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</si>
  <si>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</si>
  <si>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</si>
  <si>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</si>
  <si>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</si>
  <si>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 xml:space="preserve"> 3.2.Услуги жилищных предприятий:</t>
  </si>
  <si>
    <t>Уборка придомовой территории</t>
  </si>
  <si>
    <t>Вывоз крупногабаритного мусора</t>
  </si>
  <si>
    <t>4.Общеэксплуатационные расходы:</t>
  </si>
  <si>
    <t>5. Расходы по начислению и сбору платежей, управление жилищным фондом</t>
  </si>
  <si>
    <t>Итого стоимость услуг без НДС</t>
  </si>
  <si>
    <t>НДС 18%</t>
  </si>
  <si>
    <t>Итого стоимость услуг  с НДС</t>
  </si>
  <si>
    <t>Финансовый результат (-перерасход, +неосвоение) на 31.12.2011 г.</t>
  </si>
  <si>
    <t>Водопотребление</t>
  </si>
  <si>
    <t>Начислено населению (ХВС)</t>
  </si>
  <si>
    <t>Предъявлено МУП Уфаводоканал</t>
  </si>
  <si>
    <t>Разница</t>
  </si>
  <si>
    <t>Управляющая компания</t>
  </si>
  <si>
    <t>Ардаширов И.А.</t>
  </si>
  <si>
    <t>Директор ОАО УЖХ Советского района городского округа г.Уфа РБ</t>
  </si>
  <si>
    <t>Обслуживающая организация</t>
  </si>
  <si>
    <t>Габдракипова М.М.</t>
  </si>
  <si>
    <t>Директор ООО "ЖЭУ № 51"</t>
  </si>
  <si>
    <t>Председатель Совета МКД _________________________________________(ФИО)</t>
  </si>
  <si>
    <t>№ кв.              ______________________________(подпись)</t>
  </si>
  <si>
    <t>Ремонт лестничной клетки</t>
  </si>
  <si>
    <t>Плотницкие работы (установка замка.)</t>
  </si>
  <si>
    <t>Установка номера дома</t>
  </si>
  <si>
    <t>Ремонт кровли ( в т.ч кровельные работы, смена водосточн. труб, смена желобов и проч.)</t>
  </si>
  <si>
    <t>Смена вентиля (сгона)   ХВС, ГВС, ЦО</t>
  </si>
  <si>
    <t>Смена (ремонт) задвижки ЦО (ХВС, ГВС )</t>
  </si>
  <si>
    <t>Смена полотенцесушителя</t>
  </si>
  <si>
    <t>Электромонтажные работы (смена ламп, автоматов)</t>
  </si>
  <si>
    <t>Монтаж антенного кабеля</t>
  </si>
  <si>
    <t>Демонтаж антенны</t>
  </si>
  <si>
    <t>6.Прочие расходы(услуги банка ит.д.)</t>
  </si>
  <si>
    <t>Харьковская 129/131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</si>
</sst>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0,000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р_."/>
    <numFmt numFmtId="190" formatCode="#,##0_р_."/>
    <numFmt numFmtId="191" formatCode="#,##0.000_р_."/>
    <numFmt numFmtId="192" formatCode="0&quot;%&quot;"/>
    <numFmt numFmtId="193" formatCode="#,##0.0000_р_."/>
    <numFmt numFmtId="194" formatCode="_-* #,##0_р_._-;\-* #,##0_р_._-;_-* &quot;-&quot;??_р_._-;_-@_-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#,##0.00000_р_."/>
    <numFmt numFmtId="199" formatCode="#,##0.000000_р_."/>
    <numFmt numFmtId="200" formatCode="#,##0.0000000_р_."/>
    <numFmt numFmtId="201" formatCode="_-* #,##0.0_р_._-;\-* #,##0.0_р_._-;_-* &quot;-&quot;?_р_._-;_-@_-"/>
    <numFmt numFmtId="202" formatCode="#,##0.0"/>
  </numFmts>
  <fonts count="11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8"/>
      <name val="Arial Rounded MT Bold"/>
      <family val="2"/>
    </font>
    <font>
      <i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Tahoma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17" applyFont="1" applyFill="1" applyAlignment="1">
      <alignment horizontal="center" vertical="top" wrapText="1"/>
      <protection/>
    </xf>
    <xf numFmtId="1" fontId="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1" fontId="3" fillId="0" borderId="0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vertical="center"/>
    </xf>
    <xf numFmtId="1" fontId="1" fillId="0" borderId="1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>
      <alignment horizontal="left" vertical="top"/>
    </xf>
    <xf numFmtId="1" fontId="1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/>
    </xf>
    <xf numFmtId="1" fontId="3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left" vertical="top" wrapText="1"/>
    </xf>
    <xf numFmtId="190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wrapText="1"/>
    </xf>
    <xf numFmtId="190" fontId="1" fillId="0" borderId="1" xfId="0" applyNumberFormat="1" applyFont="1" applyFill="1" applyBorder="1" applyAlignment="1">
      <alignment horizontal="center" vertical="top"/>
    </xf>
    <xf numFmtId="3" fontId="1" fillId="0" borderId="1" xfId="0" applyNumberFormat="1" applyFont="1" applyFill="1" applyBorder="1" applyAlignment="1">
      <alignment horizontal="left" wrapText="1"/>
    </xf>
    <xf numFmtId="1" fontId="1" fillId="0" borderId="1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/>
    </xf>
    <xf numFmtId="1" fontId="3" fillId="0" borderId="1" xfId="0" applyNumberFormat="1" applyFont="1" applyFill="1" applyBorder="1" applyAlignment="1">
      <alignment/>
    </xf>
    <xf numFmtId="190" fontId="3" fillId="0" borderId="1" xfId="0" applyNumberFormat="1" applyFont="1" applyFill="1" applyBorder="1" applyAlignment="1">
      <alignment horizontal="center"/>
    </xf>
    <xf numFmtId="190" fontId="1" fillId="0" borderId="1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1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 wrapText="1"/>
    </xf>
    <xf numFmtId="1" fontId="3" fillId="0" borderId="0" xfId="0" applyNumberFormat="1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left" wrapText="1"/>
    </xf>
    <xf numFmtId="1" fontId="1" fillId="0" borderId="0" xfId="0" applyNumberFormat="1" applyFont="1" applyFill="1" applyBorder="1" applyAlignment="1">
      <alignment wrapText="1"/>
    </xf>
    <xf numFmtId="1" fontId="7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 horizontal="center"/>
    </xf>
    <xf numFmtId="1" fontId="8" fillId="0" borderId="2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left" vertical="center" wrapText="1"/>
    </xf>
    <xf numFmtId="3" fontId="1" fillId="0" borderId="0" xfId="0" applyNumberFormat="1" applyFont="1" applyFill="1" applyAlignment="1">
      <alignment horizontal="left" wrapText="1"/>
    </xf>
    <xf numFmtId="190" fontId="5" fillId="0" borderId="1" xfId="0" applyNumberFormat="1" applyFont="1" applyFill="1" applyBorder="1" applyAlignment="1">
      <alignment horizontal="left" vertical="top" wrapText="1"/>
    </xf>
    <xf numFmtId="1" fontId="6" fillId="0" borderId="1" xfId="0" applyNumberFormat="1" applyFont="1" applyFill="1" applyBorder="1" applyAlignment="1">
      <alignment vertical="top" wrapText="1"/>
    </xf>
    <xf numFmtId="190" fontId="1" fillId="0" borderId="1" xfId="0" applyNumberFormat="1" applyFont="1" applyFill="1" applyBorder="1" applyAlignment="1">
      <alignment/>
    </xf>
    <xf numFmtId="1" fontId="6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/>
    </xf>
    <xf numFmtId="190" fontId="10" fillId="0" borderId="1" xfId="0" applyNumberFormat="1" applyFont="1" applyFill="1" applyBorder="1" applyAlignment="1">
      <alignment horizontal="center" vertical="center"/>
    </xf>
  </cellXfs>
  <cellStyles count="7">
    <cellStyle name="Normal" xfId="0"/>
    <cellStyle name="Currency" xfId="15"/>
    <cellStyle name="Currency [0]" xfId="16"/>
    <cellStyle name="Обычный_Образец  на 201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12808"/>
  <sheetViews>
    <sheetView tabSelected="1" workbookViewId="0" topLeftCell="A1">
      <pane xSplit="1" ySplit="5" topLeftCell="B2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46" sqref="A46:IV46"/>
    </sheetView>
  </sheetViews>
  <sheetFormatPr defaultColWidth="9.140625" defaultRowHeight="12.75"/>
  <cols>
    <col min="1" max="1" width="62.8515625" style="36" customWidth="1"/>
    <col min="2" max="2" width="18.140625" style="36" customWidth="1"/>
  </cols>
  <sheetData>
    <row r="2" spans="1:2" ht="12.75">
      <c r="A2" s="1" t="s">
        <v>0</v>
      </c>
      <c r="B2" s="2"/>
    </row>
    <row r="3" spans="1:2" ht="24">
      <c r="A3" s="1" t="s">
        <v>1</v>
      </c>
      <c r="B3" s="2"/>
    </row>
    <row r="4" spans="1:2" ht="12.75">
      <c r="A4" s="3" t="s">
        <v>2</v>
      </c>
      <c r="B4" s="4" t="s">
        <v>60</v>
      </c>
    </row>
    <row r="5" spans="1:2" ht="12.75">
      <c r="A5" s="5" t="s">
        <v>3</v>
      </c>
      <c r="B5" s="6" t="s">
        <v>4</v>
      </c>
    </row>
    <row r="6" spans="1:2" ht="12.75">
      <c r="A6" s="7" t="s">
        <v>5</v>
      </c>
      <c r="B6" s="6">
        <v>6979.75999999998</v>
      </c>
    </row>
    <row r="7" spans="1:2" ht="12.75">
      <c r="A7" s="8" t="s">
        <v>6</v>
      </c>
      <c r="B7" s="9">
        <v>389801.04</v>
      </c>
    </row>
    <row r="8" spans="1:2" ht="12.75">
      <c r="A8" s="10" t="s">
        <v>7</v>
      </c>
      <c r="B8" s="9">
        <v>381380.36</v>
      </c>
    </row>
    <row r="9" spans="1:2" ht="12.75">
      <c r="A9" s="7" t="s">
        <v>8</v>
      </c>
      <c r="B9" s="11">
        <v>0</v>
      </c>
    </row>
    <row r="10" spans="1:2" ht="12.75">
      <c r="A10" s="7" t="s">
        <v>9</v>
      </c>
      <c r="B10" s="11">
        <v>0</v>
      </c>
    </row>
    <row r="11" spans="1:2" ht="12.75">
      <c r="A11" s="8" t="s">
        <v>10</v>
      </c>
      <c r="B11" s="11">
        <v>0</v>
      </c>
    </row>
    <row r="12" spans="1:2" ht="12.75">
      <c r="A12" s="7" t="s">
        <v>11</v>
      </c>
      <c r="B12" s="11">
        <v>0</v>
      </c>
    </row>
    <row r="13" spans="1:2" ht="12.75">
      <c r="A13" s="10" t="s">
        <v>12</v>
      </c>
      <c r="B13" s="6">
        <f>B8+B10+B12</f>
        <v>381380.36</v>
      </c>
    </row>
    <row r="14" spans="1:2" ht="12.75">
      <c r="A14" s="10" t="s">
        <v>13</v>
      </c>
      <c r="B14" s="6">
        <f>B7+B9+B11+B6-B13</f>
        <v>15400.439999999944</v>
      </c>
    </row>
    <row r="15" spans="1:2" ht="12.75">
      <c r="A15" s="5" t="s">
        <v>14</v>
      </c>
      <c r="B15" s="6"/>
    </row>
    <row r="16" spans="1:2" ht="12.75">
      <c r="A16" s="12" t="s">
        <v>15</v>
      </c>
      <c r="B16" s="13">
        <v>219684.66</v>
      </c>
    </row>
    <row r="17" spans="1:2" ht="12.75">
      <c r="A17" s="14" t="s">
        <v>16</v>
      </c>
      <c r="B17" s="13">
        <f>SUM(B18:B32)</f>
        <v>186214.7118644068</v>
      </c>
    </row>
    <row r="18" spans="1:2" ht="12.75">
      <c r="A18" s="38" t="s">
        <v>49</v>
      </c>
      <c r="B18" s="46">
        <v>142048.56779661018</v>
      </c>
    </row>
    <row r="19" spans="1:2" ht="12.75">
      <c r="A19" s="15" t="s">
        <v>17</v>
      </c>
      <c r="B19" s="16">
        <v>6089.220338983052</v>
      </c>
    </row>
    <row r="20" spans="1:2" ht="12.75">
      <c r="A20" s="15" t="s">
        <v>50</v>
      </c>
      <c r="B20" s="16">
        <v>1306.6610169491528</v>
      </c>
    </row>
    <row r="21" spans="1:2" ht="12.75">
      <c r="A21" s="15" t="s">
        <v>51</v>
      </c>
      <c r="B21" s="16">
        <v>867.4067796610169</v>
      </c>
    </row>
    <row r="22" spans="1:2" ht="22.5">
      <c r="A22" s="17" t="s">
        <v>52</v>
      </c>
      <c r="B22" s="16">
        <v>7057.542372881356</v>
      </c>
    </row>
    <row r="23" spans="1:2" ht="12.75">
      <c r="A23" s="17" t="s">
        <v>18</v>
      </c>
      <c r="B23" s="16">
        <v>1769.4491525423728</v>
      </c>
    </row>
    <row r="24" spans="1:2" ht="12.75">
      <c r="A24" s="17" t="s">
        <v>19</v>
      </c>
      <c r="B24" s="16">
        <v>3522.1101694915255</v>
      </c>
    </row>
    <row r="25" spans="1:2" ht="12.75">
      <c r="A25" s="17" t="s">
        <v>53</v>
      </c>
      <c r="B25" s="16">
        <v>2193.423728813559</v>
      </c>
    </row>
    <row r="26" spans="1:2" ht="12.75">
      <c r="A26" s="38" t="s">
        <v>54</v>
      </c>
      <c r="B26" s="18">
        <v>2908.1779661016953</v>
      </c>
    </row>
    <row r="27" spans="1:2" ht="12.75">
      <c r="A27" s="38" t="s">
        <v>55</v>
      </c>
      <c r="B27" s="18">
        <v>3980.35593220339</v>
      </c>
    </row>
    <row r="28" spans="1:2" ht="12.75">
      <c r="A28" s="38" t="s">
        <v>56</v>
      </c>
      <c r="B28" s="18">
        <v>1356.3389830508474</v>
      </c>
    </row>
    <row r="29" spans="1:2" ht="12.75">
      <c r="A29" s="38" t="s">
        <v>20</v>
      </c>
      <c r="B29" s="18">
        <v>0</v>
      </c>
    </row>
    <row r="30" spans="1:2" ht="12.75">
      <c r="A30" s="39" t="s">
        <v>57</v>
      </c>
      <c r="B30" s="18">
        <v>0</v>
      </c>
    </row>
    <row r="31" spans="1:2" ht="12.75">
      <c r="A31" s="40" t="s">
        <v>58</v>
      </c>
      <c r="B31" s="18">
        <v>0</v>
      </c>
    </row>
    <row r="32" spans="1:2" ht="12.75">
      <c r="A32" s="19" t="s">
        <v>21</v>
      </c>
      <c r="B32" s="16">
        <v>13115.457627118645</v>
      </c>
    </row>
    <row r="33" spans="1:2" ht="21">
      <c r="A33" s="41" t="s">
        <v>22</v>
      </c>
      <c r="B33" s="24">
        <v>36078.18034509911</v>
      </c>
    </row>
    <row r="34" spans="1:2" ht="12.75">
      <c r="A34" s="14" t="s">
        <v>23</v>
      </c>
      <c r="B34" s="13">
        <f>B35+B39</f>
        <v>98990.46984166527</v>
      </c>
    </row>
    <row r="35" spans="1:2" ht="12.75">
      <c r="A35" s="42" t="s">
        <v>24</v>
      </c>
      <c r="B35" s="21">
        <f>SUM(B36:B38)</f>
        <v>44205.96</v>
      </c>
    </row>
    <row r="36" spans="1:2" ht="12.75">
      <c r="A36" s="22" t="s">
        <v>25</v>
      </c>
      <c r="B36" s="20">
        <v>26867.1</v>
      </c>
    </row>
    <row r="37" spans="1:2" ht="12.75">
      <c r="A37" s="43" t="s">
        <v>26</v>
      </c>
      <c r="B37" s="25">
        <v>16418.88</v>
      </c>
    </row>
    <row r="38" spans="1:2" ht="12.75">
      <c r="A38" s="22" t="s">
        <v>27</v>
      </c>
      <c r="B38" s="20">
        <v>919.98</v>
      </c>
    </row>
    <row r="39" spans="1:2" ht="12.75">
      <c r="A39" s="44" t="s">
        <v>28</v>
      </c>
      <c r="B39" s="21">
        <f>SUM(B40:B41)</f>
        <v>54784.50984166526</v>
      </c>
    </row>
    <row r="40" spans="1:2" ht="12.75">
      <c r="A40" s="37" t="s">
        <v>29</v>
      </c>
      <c r="B40" s="25">
        <v>37012.29380126468</v>
      </c>
    </row>
    <row r="41" spans="1:2" ht="12.75">
      <c r="A41" s="22" t="s">
        <v>30</v>
      </c>
      <c r="B41" s="20">
        <v>17772.21604040058</v>
      </c>
    </row>
    <row r="42" spans="1:2" ht="12.75">
      <c r="A42" s="45" t="s">
        <v>31</v>
      </c>
      <c r="B42" s="24">
        <v>18601.306849508772</v>
      </c>
    </row>
    <row r="43" spans="1:2" ht="12.75">
      <c r="A43" s="23" t="s">
        <v>32</v>
      </c>
      <c r="B43" s="13">
        <v>40962.143186440684</v>
      </c>
    </row>
    <row r="44" spans="1:2" ht="12.75">
      <c r="A44" s="37" t="s">
        <v>59</v>
      </c>
      <c r="B44" s="25">
        <v>3318.332309602931</v>
      </c>
    </row>
    <row r="45" spans="1:2" ht="12.75">
      <c r="A45" s="26" t="s">
        <v>33</v>
      </c>
      <c r="B45" s="13">
        <f>B44+B43+B42+B34+B33+B17</f>
        <v>384165.14439672354</v>
      </c>
    </row>
    <row r="46" spans="1:2" ht="12.75" hidden="1">
      <c r="A46" s="27" t="s">
        <v>34</v>
      </c>
      <c r="B46" s="20">
        <f>B45*0.18</f>
        <v>69149.72599141023</v>
      </c>
    </row>
    <row r="47" spans="1:2" ht="12.75">
      <c r="A47" s="26" t="s">
        <v>35</v>
      </c>
      <c r="B47" s="13">
        <f>B45+B46</f>
        <v>453314.8703881338</v>
      </c>
    </row>
    <row r="48" spans="1:2" ht="12.75">
      <c r="A48" s="12" t="s">
        <v>36</v>
      </c>
      <c r="B48" s="13">
        <f>B13+B16-B47</f>
        <v>147750.14961186622</v>
      </c>
    </row>
    <row r="49" spans="1:2" ht="12.75">
      <c r="A49" s="28"/>
      <c r="B49" s="4"/>
    </row>
    <row r="50" spans="1:2" ht="12.75">
      <c r="A50" s="29"/>
      <c r="B50" s="30"/>
    </row>
    <row r="51" spans="1:2" ht="12.75">
      <c r="A51" s="13" t="s">
        <v>37</v>
      </c>
      <c r="B51" s="13"/>
    </row>
    <row r="52" spans="1:2" ht="12.75">
      <c r="A52" s="12" t="s">
        <v>38</v>
      </c>
      <c r="B52" s="13">
        <v>271368.76</v>
      </c>
    </row>
    <row r="53" spans="1:2" ht="12.75">
      <c r="A53" s="12" t="s">
        <v>39</v>
      </c>
      <c r="B53" s="13">
        <v>343639.68</v>
      </c>
    </row>
    <row r="54" spans="1:2" ht="12.75">
      <c r="A54" s="12" t="s">
        <v>40</v>
      </c>
      <c r="B54" s="13">
        <f>B52-B53</f>
        <v>-72270.91999999998</v>
      </c>
    </row>
    <row r="55" spans="1:2" ht="12.75">
      <c r="A55" s="29" t="s">
        <v>41</v>
      </c>
      <c r="B55" s="30"/>
    </row>
    <row r="56" spans="1:2" ht="12.75">
      <c r="A56" s="29" t="s">
        <v>43</v>
      </c>
      <c r="B56" s="31" t="s">
        <v>42</v>
      </c>
    </row>
    <row r="57" spans="1:2" ht="12.75">
      <c r="A57" s="29"/>
      <c r="B57" s="31"/>
    </row>
    <row r="58" spans="1:2" ht="12.75">
      <c r="A58" s="29" t="s">
        <v>44</v>
      </c>
      <c r="B58" s="31"/>
    </row>
    <row r="59" spans="1:2" ht="12.75">
      <c r="A59" s="29" t="s">
        <v>46</v>
      </c>
      <c r="B59" s="31" t="s">
        <v>45</v>
      </c>
    </row>
    <row r="60" spans="1:2" ht="12.75">
      <c r="A60" s="29"/>
      <c r="B60" s="30"/>
    </row>
    <row r="61" spans="1:2" ht="22.5">
      <c r="A61" s="29" t="s">
        <v>47</v>
      </c>
      <c r="B61" s="30"/>
    </row>
    <row r="62" spans="1:2" ht="12.75">
      <c r="A62" s="29" t="s">
        <v>48</v>
      </c>
      <c r="B62" s="30"/>
    </row>
    <row r="63" spans="1:2" ht="12.75">
      <c r="A63" s="29"/>
      <c r="B63" s="30"/>
    </row>
    <row r="64" spans="1:2" ht="12.75">
      <c r="A64" s="28"/>
      <c r="B64" s="4"/>
    </row>
    <row r="65" spans="1:2" ht="12.75">
      <c r="A65" s="28"/>
      <c r="B65" s="4"/>
    </row>
    <row r="66" spans="1:2" ht="12.75">
      <c r="A66" s="29"/>
      <c r="B66" s="4"/>
    </row>
    <row r="67" spans="1:2" ht="12.75">
      <c r="A67" s="29"/>
      <c r="B67" s="4"/>
    </row>
    <row r="68" spans="1:2" ht="12.75">
      <c r="A68" s="29"/>
      <c r="B68" s="30"/>
    </row>
    <row r="69" spans="1:2" ht="12.75">
      <c r="A69" s="29"/>
      <c r="B69" s="30"/>
    </row>
    <row r="70" spans="1:2" ht="12.75">
      <c r="A70" s="29"/>
      <c r="B70" s="30"/>
    </row>
    <row r="71" spans="1:2" ht="12.75">
      <c r="A71" s="29"/>
      <c r="B71" s="30"/>
    </row>
    <row r="72" spans="1:2" ht="12.75">
      <c r="A72" s="29"/>
      <c r="B72" s="30"/>
    </row>
    <row r="73" spans="1:2" ht="12.75">
      <c r="A73" s="29"/>
      <c r="B73" s="30"/>
    </row>
    <row r="74" spans="1:2" ht="12.75">
      <c r="A74" s="29"/>
      <c r="B74" s="30"/>
    </row>
    <row r="75" spans="1:2" ht="12.75">
      <c r="A75" s="29"/>
      <c r="B75" s="30"/>
    </row>
    <row r="76" spans="1:2" ht="12.75">
      <c r="A76" s="29"/>
      <c r="B76" s="30"/>
    </row>
    <row r="77" spans="1:2" ht="12.75">
      <c r="A77" s="32"/>
      <c r="B77" s="30"/>
    </row>
    <row r="78" spans="1:2" ht="12.75">
      <c r="A78" s="32"/>
      <c r="B78" s="30"/>
    </row>
    <row r="79" spans="1:2" ht="12.75">
      <c r="A79" s="28"/>
      <c r="B79" s="4"/>
    </row>
    <row r="80" spans="1:2" ht="12.75">
      <c r="A80" s="33"/>
      <c r="B80" s="34"/>
    </row>
    <row r="81" spans="1:2" ht="12.75">
      <c r="A81" s="33"/>
      <c r="B81" s="34"/>
    </row>
    <row r="12808" ht="12.75">
      <c r="A12808" s="35" t="e">
        <f>#REF!</f>
        <v>#REF!</v>
      </c>
    </row>
  </sheetData>
  <autoFilter ref="B2:B1270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2012-03-16T06:23:53Z</dcterms:created>
  <dcterms:modified xsi:type="dcterms:W3CDTF">2012-07-18T05:26:45Z</dcterms:modified>
  <cp:category/>
  <cp:version/>
  <cp:contentType/>
  <cp:contentStatus/>
</cp:coreProperties>
</file>