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2011" sheetId="1" r:id="rId1"/>
  </sheets>
  <definedNames>
    <definedName name="_xlnm._FilterDatabase" localSheetId="0" hidden="1">'2011'!$B$2:$B$12707</definedName>
  </definedNames>
  <calcPr fullCalcOnLoad="1"/>
</workbook>
</file>

<file path=xl/sharedStrings.xml><?xml version="1.0" encoding="utf-8"?>
<sst xmlns="http://schemas.openxmlformats.org/spreadsheetml/2006/main" count="64" uniqueCount="64">
  <si>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</si>
  <si>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</si>
  <si>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</si>
  <si>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</si>
  <si>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</si>
  <si>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</si>
  <si>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</si>
  <si>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</si>
  <si>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</si>
  <si>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</si>
  <si>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</si>
  <si>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</si>
  <si>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</si>
  <si>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</si>
  <si>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</si>
  <si>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</si>
  <si>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</si>
  <si>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</si>
  <si>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Плотницкие работы (смена стекол.)</t>
  </si>
  <si>
    <t>Подготовка к зиме</t>
  </si>
  <si>
    <t>Ремонт метал.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</si>
  <si>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</si>
  <si>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</si>
  <si>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</si>
  <si>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</si>
  <si>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</si>
  <si>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</si>
  <si>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</si>
  <si>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</si>
  <si>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</si>
  <si>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</si>
  <si>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</si>
  <si>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</si>
  <si>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</si>
  <si>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</si>
  <si>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</si>
  <si>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</si>
  <si>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</si>
  <si>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</si>
  <si>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</si>
  <si>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</si>
  <si>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Ардаширов И.А.</t>
  </si>
  <si>
    <t>Директор ОАО УЖХ Советского района городского округа г.Уфа РБ</t>
  </si>
  <si>
    <t>Обслуживающая организация</t>
  </si>
  <si>
    <t>Габдракипова М.М.</t>
  </si>
  <si>
    <t>Директор ООО "ЖЭУ № 51"</t>
  </si>
  <si>
    <t>Председатель Совета МКД _________________________________________(ФИО)</t>
  </si>
  <si>
    <t>№ кв.              ______________________________(подпись)</t>
  </si>
  <si>
    <t>Плотницкие работы (установка замка.)</t>
  </si>
  <si>
    <t>Изготовление и установка информационного щитка</t>
  </si>
  <si>
    <t>Общестроительные работы</t>
  </si>
  <si>
    <t>Ремонт мусоропровдного клапана</t>
  </si>
  <si>
    <t>Теплоизоляция трубопровода</t>
  </si>
  <si>
    <t>Электромонтажные работы (ремонт ВРУ, смена проводки, смена ламп)</t>
  </si>
  <si>
    <t>Смена полотенцесушителя</t>
  </si>
  <si>
    <t>Ремонт и замена радиаторов</t>
  </si>
  <si>
    <t>Ямочный ремонт</t>
  </si>
  <si>
    <t xml:space="preserve">Замер сопротивления изоляции </t>
  </si>
  <si>
    <t>Монтажные работы по установке контроллера</t>
  </si>
  <si>
    <t>Затраты по содержанию лифтов</t>
  </si>
  <si>
    <t>Уборка мусоропровода</t>
  </si>
  <si>
    <t>Уборка лестничных клеток</t>
  </si>
  <si>
    <t>6.Прочие расходы(услуги банка ит.д.)</t>
  </si>
  <si>
    <t>Революционная 165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</si>
</sst>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181" fontId="1" fillId="0" borderId="1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190" fontId="5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vertical="top" wrapText="1"/>
    </xf>
    <xf numFmtId="190" fontId="1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1" fontId="10" fillId="0" borderId="1" xfId="0" applyNumberFormat="1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12"/>
  <sheetViews>
    <sheetView tabSelected="1" zoomScale="115" zoomScaleNormal="115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9" sqref="A49:IV49"/>
    </sheetView>
  </sheetViews>
  <sheetFormatPr defaultColWidth="9.140625" defaultRowHeight="12.75"/>
  <cols>
    <col min="1" max="1" width="62.8515625" style="37" customWidth="1"/>
    <col min="2" max="2" width="18.140625" style="37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63</v>
      </c>
    </row>
    <row r="5" spans="1:2" ht="12.75">
      <c r="A5" s="5" t="s">
        <v>3</v>
      </c>
      <c r="B5" s="6" t="s">
        <v>4</v>
      </c>
    </row>
    <row r="6" spans="1:2" ht="12.75">
      <c r="A6" s="7" t="s">
        <v>5</v>
      </c>
      <c r="B6" s="6">
        <v>2482.88</v>
      </c>
    </row>
    <row r="7" spans="1:2" ht="12.75">
      <c r="A7" s="8" t="s">
        <v>6</v>
      </c>
      <c r="B7" s="9">
        <v>717138.96</v>
      </c>
    </row>
    <row r="8" spans="1:2" ht="12.75">
      <c r="A8" s="10" t="s">
        <v>7</v>
      </c>
      <c r="B8" s="9">
        <v>743868.22</v>
      </c>
    </row>
    <row r="9" spans="1:2" ht="12.75">
      <c r="A9" s="7" t="s">
        <v>8</v>
      </c>
      <c r="B9" s="11">
        <v>63478.61830742661</v>
      </c>
    </row>
    <row r="10" spans="1:2" ht="12.75">
      <c r="A10" s="7" t="s">
        <v>9</v>
      </c>
      <c r="B10" s="11">
        <v>57663.90787564767</v>
      </c>
    </row>
    <row r="11" spans="1:2" ht="12.75">
      <c r="A11" s="8" t="s">
        <v>10</v>
      </c>
      <c r="B11" s="48">
        <v>777.92</v>
      </c>
    </row>
    <row r="12" spans="1:2" ht="12.75">
      <c r="A12" s="7" t="s">
        <v>11</v>
      </c>
      <c r="B12" s="48">
        <v>610.7081174438688</v>
      </c>
    </row>
    <row r="13" spans="1:2" ht="12.75">
      <c r="A13" s="10" t="s">
        <v>12</v>
      </c>
      <c r="B13" s="6">
        <f>B8+B10+B12</f>
        <v>802142.8359930915</v>
      </c>
    </row>
    <row r="14" spans="1:2" ht="12.75">
      <c r="A14" s="10" t="s">
        <v>13</v>
      </c>
      <c r="B14" s="6">
        <f>B7+B9+B11+B6-B13</f>
        <v>-18264.45768566488</v>
      </c>
    </row>
    <row r="15" spans="1:2" ht="12.75">
      <c r="A15" s="5" t="s">
        <v>14</v>
      </c>
      <c r="B15" s="6"/>
    </row>
    <row r="16" spans="1:2" ht="12.75">
      <c r="A16" s="12" t="s">
        <v>15</v>
      </c>
      <c r="B16" s="13">
        <v>119574.01</v>
      </c>
    </row>
    <row r="17" spans="1:2" ht="12.75">
      <c r="A17" s="14" t="s">
        <v>16</v>
      </c>
      <c r="B17" s="13">
        <f>SUM(B18:B32)</f>
        <v>89872.20610169492</v>
      </c>
    </row>
    <row r="18" spans="1:2" ht="12.75">
      <c r="A18" s="15" t="s">
        <v>17</v>
      </c>
      <c r="B18" s="16">
        <v>297.04237288135596</v>
      </c>
    </row>
    <row r="19" spans="1:2" ht="12.75">
      <c r="A19" s="15" t="s">
        <v>18</v>
      </c>
      <c r="B19" s="16">
        <v>3189.1186440677966</v>
      </c>
    </row>
    <row r="20" spans="1:2" ht="12.75">
      <c r="A20" s="15" t="s">
        <v>48</v>
      </c>
      <c r="B20" s="16">
        <v>411.4406779661017</v>
      </c>
    </row>
    <row r="21" spans="1:2" ht="12.75">
      <c r="A21" s="15" t="s">
        <v>49</v>
      </c>
      <c r="B21" s="16">
        <v>2030.0084745762713</v>
      </c>
    </row>
    <row r="22" spans="1:2" ht="12.75">
      <c r="A22" s="15" t="s">
        <v>50</v>
      </c>
      <c r="B22" s="16">
        <v>3471.677966101695</v>
      </c>
    </row>
    <row r="23" spans="1:2" ht="12.75">
      <c r="A23" s="17" t="s">
        <v>51</v>
      </c>
      <c r="B23" s="16">
        <v>1002.3898305084746</v>
      </c>
    </row>
    <row r="24" spans="1:2" ht="12.75">
      <c r="A24" s="17" t="s">
        <v>52</v>
      </c>
      <c r="B24" s="18">
        <v>744.4322033898305</v>
      </c>
    </row>
    <row r="25" spans="1:2" ht="12.75">
      <c r="A25" s="40" t="s">
        <v>53</v>
      </c>
      <c r="B25" s="18">
        <v>4271.330508474576</v>
      </c>
    </row>
    <row r="26" spans="1:2" ht="12.75">
      <c r="A26" s="40" t="s">
        <v>54</v>
      </c>
      <c r="B26" s="18">
        <v>2212.1271186440677</v>
      </c>
    </row>
    <row r="27" spans="1:2" ht="12.75">
      <c r="A27" s="41" t="s">
        <v>55</v>
      </c>
      <c r="B27" s="18">
        <v>2944.813559322034</v>
      </c>
    </row>
    <row r="28" spans="1:2" ht="12.75">
      <c r="A28" s="19" t="s">
        <v>19</v>
      </c>
      <c r="B28" s="16">
        <v>43273.78813559322</v>
      </c>
    </row>
    <row r="29" spans="1:2" ht="12.75">
      <c r="A29" s="42" t="s">
        <v>56</v>
      </c>
      <c r="B29" s="16">
        <v>3450.737288135593</v>
      </c>
    </row>
    <row r="30" spans="1:2" ht="12.75">
      <c r="A30" s="20" t="s">
        <v>20</v>
      </c>
      <c r="B30" s="38">
        <v>1463.4237288135594</v>
      </c>
    </row>
    <row r="31" spans="1:2" ht="12.75">
      <c r="A31" s="20" t="s">
        <v>57</v>
      </c>
      <c r="B31" s="38">
        <v>10339.170169491525</v>
      </c>
    </row>
    <row r="32" spans="1:2" ht="12.75">
      <c r="A32" s="20" t="s">
        <v>58</v>
      </c>
      <c r="B32" s="38">
        <v>10770.705423728814</v>
      </c>
    </row>
    <row r="33" spans="1:2" ht="21">
      <c r="A33" s="43" t="s">
        <v>21</v>
      </c>
      <c r="B33" s="25">
        <v>41907.382678304944</v>
      </c>
    </row>
    <row r="34" spans="1:2" ht="12.75">
      <c r="A34" s="14" t="s">
        <v>22</v>
      </c>
      <c r="B34" s="13">
        <f>B35+B40</f>
        <v>279179.61776121415</v>
      </c>
    </row>
    <row r="35" spans="1:2" ht="12.75">
      <c r="A35" s="44" t="s">
        <v>23</v>
      </c>
      <c r="B35" s="22">
        <f>SUM(B36:B39)</f>
        <v>143686.84565133284</v>
      </c>
    </row>
    <row r="36" spans="1:2" ht="12.75">
      <c r="A36" s="23" t="s">
        <v>24</v>
      </c>
      <c r="B36" s="21">
        <v>24115.65</v>
      </c>
    </row>
    <row r="37" spans="1:2" ht="12.75">
      <c r="A37" s="45" t="s">
        <v>25</v>
      </c>
      <c r="B37" s="26">
        <v>5541.12</v>
      </c>
    </row>
    <row r="38" spans="1:2" ht="12.75">
      <c r="A38" s="23" t="s">
        <v>26</v>
      </c>
      <c r="B38" s="21">
        <v>640.9680000000001</v>
      </c>
    </row>
    <row r="39" spans="1:2" ht="12.75">
      <c r="A39" s="23" t="s">
        <v>59</v>
      </c>
      <c r="B39" s="13">
        <v>113389.10765133283</v>
      </c>
    </row>
    <row r="40" spans="1:2" ht="12.75">
      <c r="A40" s="46" t="s">
        <v>27</v>
      </c>
      <c r="B40" s="22">
        <f>SUM(B41:B44)</f>
        <v>135492.77210988133</v>
      </c>
    </row>
    <row r="41" spans="1:2" ht="12.75">
      <c r="A41" s="39" t="s">
        <v>28</v>
      </c>
      <c r="B41" s="26">
        <v>50762.239560470334</v>
      </c>
    </row>
    <row r="42" spans="1:2" ht="12.75">
      <c r="A42" s="39" t="s">
        <v>60</v>
      </c>
      <c r="B42" s="26">
        <v>36234.883771416</v>
      </c>
    </row>
    <row r="43" spans="1:2" ht="12.75">
      <c r="A43" s="23" t="s">
        <v>61</v>
      </c>
      <c r="B43" s="21">
        <v>32543.47895859929</v>
      </c>
    </row>
    <row r="44" spans="1:2" ht="12.75">
      <c r="A44" s="23" t="s">
        <v>29</v>
      </c>
      <c r="B44" s="21">
        <v>15952.169819395702</v>
      </c>
    </row>
    <row r="45" spans="1:2" ht="12.75">
      <c r="A45" s="47" t="s">
        <v>30</v>
      </c>
      <c r="B45" s="25">
        <v>31839.49715653343</v>
      </c>
    </row>
    <row r="46" spans="1:2" ht="12.75">
      <c r="A46" s="24" t="s">
        <v>31</v>
      </c>
      <c r="B46" s="13">
        <v>75360.3652881356</v>
      </c>
    </row>
    <row r="47" spans="1:2" ht="12.75">
      <c r="A47" s="39" t="s">
        <v>62</v>
      </c>
      <c r="B47" s="26">
        <v>5796.1974356455885</v>
      </c>
    </row>
    <row r="48" spans="1:2" ht="12.75">
      <c r="A48" s="27" t="s">
        <v>32</v>
      </c>
      <c r="B48" s="13">
        <f>B47+B46+B45+B34+B33+B17</f>
        <v>523955.2664215286</v>
      </c>
    </row>
    <row r="49" spans="1:2" ht="12.75" hidden="1">
      <c r="A49" s="28" t="s">
        <v>33</v>
      </c>
      <c r="B49" s="21">
        <f>B48*0.18</f>
        <v>94311.94795587515</v>
      </c>
    </row>
    <row r="50" spans="1:2" ht="12.75">
      <c r="A50" s="27" t="s">
        <v>34</v>
      </c>
      <c r="B50" s="13">
        <f>B48+B49</f>
        <v>618267.2143774037</v>
      </c>
    </row>
    <row r="51" spans="1:2" ht="12.75">
      <c r="A51" s="12" t="s">
        <v>35</v>
      </c>
      <c r="B51" s="13">
        <f>B13+B16-B50</f>
        <v>303449.63161568774</v>
      </c>
    </row>
    <row r="52" spans="1:2" ht="12.75">
      <c r="A52" s="29"/>
      <c r="B52" s="4"/>
    </row>
    <row r="53" spans="1:2" ht="12.75">
      <c r="A53" s="30"/>
      <c r="B53" s="31"/>
    </row>
    <row r="54" spans="1:2" ht="12.75">
      <c r="A54" s="13" t="s">
        <v>36</v>
      </c>
      <c r="B54" s="13"/>
    </row>
    <row r="55" spans="1:2" ht="12.75">
      <c r="A55" s="12" t="s">
        <v>37</v>
      </c>
      <c r="B55" s="13">
        <v>248055.24</v>
      </c>
    </row>
    <row r="56" spans="1:2" ht="12.75">
      <c r="A56" s="12" t="s">
        <v>38</v>
      </c>
      <c r="B56" s="13">
        <v>248055.24</v>
      </c>
    </row>
    <row r="57" spans="1:2" ht="12.75">
      <c r="A57" s="12" t="s">
        <v>39</v>
      </c>
      <c r="B57" s="13">
        <f>B55-B56</f>
        <v>0</v>
      </c>
    </row>
    <row r="58" spans="1:2" ht="12.75">
      <c r="A58" s="29"/>
      <c r="B58" s="4"/>
    </row>
    <row r="59" spans="1:2" ht="12.75">
      <c r="A59" s="30" t="s">
        <v>40</v>
      </c>
      <c r="B59" s="31"/>
    </row>
    <row r="60" spans="1:2" ht="12.75">
      <c r="A60" s="30" t="s">
        <v>42</v>
      </c>
      <c r="B60" s="32" t="s">
        <v>41</v>
      </c>
    </row>
    <row r="61" spans="1:2" ht="12.75">
      <c r="A61" s="30"/>
      <c r="B61" s="32"/>
    </row>
    <row r="62" spans="1:2" ht="12.75">
      <c r="A62" s="30" t="s">
        <v>43</v>
      </c>
      <c r="B62" s="32"/>
    </row>
    <row r="63" spans="1:2" ht="12.75">
      <c r="A63" s="30" t="s">
        <v>45</v>
      </c>
      <c r="B63" s="32" t="s">
        <v>44</v>
      </c>
    </row>
    <row r="64" spans="1:2" ht="12.75">
      <c r="A64" s="30"/>
      <c r="B64" s="31"/>
    </row>
    <row r="65" spans="1:2" ht="22.5">
      <c r="A65" s="30" t="s">
        <v>46</v>
      </c>
      <c r="B65" s="31"/>
    </row>
    <row r="66" spans="1:2" ht="12.75">
      <c r="A66" s="30" t="s">
        <v>47</v>
      </c>
      <c r="B66" s="31"/>
    </row>
    <row r="67" spans="1:2" ht="12.75">
      <c r="A67" s="30"/>
      <c r="B67" s="31"/>
    </row>
    <row r="68" spans="1:2" ht="12.75">
      <c r="A68" s="29"/>
      <c r="B68" s="4"/>
    </row>
    <row r="69" spans="1:2" ht="12.75">
      <c r="A69" s="29"/>
      <c r="B69" s="4"/>
    </row>
    <row r="70" spans="1:2" ht="12.75">
      <c r="A70" s="30"/>
      <c r="B70" s="4"/>
    </row>
    <row r="71" spans="1:2" ht="12.75">
      <c r="A71" s="30"/>
      <c r="B71" s="4"/>
    </row>
    <row r="72" spans="1:2" ht="12.75">
      <c r="A72" s="30"/>
      <c r="B72" s="31"/>
    </row>
    <row r="73" spans="1:2" ht="12.75">
      <c r="A73" s="30"/>
      <c r="B73" s="31"/>
    </row>
    <row r="74" spans="1:2" ht="12.75">
      <c r="A74" s="30"/>
      <c r="B74" s="31"/>
    </row>
    <row r="75" spans="1:2" ht="12.75">
      <c r="A75" s="30"/>
      <c r="B75" s="31"/>
    </row>
    <row r="76" spans="1:2" ht="12.75">
      <c r="A76" s="30"/>
      <c r="B76" s="31"/>
    </row>
    <row r="77" spans="1:2" ht="12.75">
      <c r="A77" s="30"/>
      <c r="B77" s="31"/>
    </row>
    <row r="78" spans="1:2" ht="12.75">
      <c r="A78" s="30"/>
      <c r="B78" s="31"/>
    </row>
    <row r="79" spans="1:2" ht="12.75">
      <c r="A79" s="30"/>
      <c r="B79" s="31"/>
    </row>
    <row r="80" spans="1:2" ht="12.75">
      <c r="A80" s="30"/>
      <c r="B80" s="31"/>
    </row>
    <row r="81" spans="1:2" ht="12.75">
      <c r="A81" s="33"/>
      <c r="B81" s="31"/>
    </row>
    <row r="82" spans="1:2" ht="12.75">
      <c r="A82" s="33"/>
      <c r="B82" s="31"/>
    </row>
    <row r="83" spans="1:2" ht="12.75">
      <c r="A83" s="29"/>
      <c r="B83" s="4"/>
    </row>
    <row r="84" spans="1:2" ht="12.75">
      <c r="A84" s="34"/>
      <c r="B84" s="35"/>
    </row>
    <row r="85" spans="1:2" ht="12.75">
      <c r="A85" s="34"/>
      <c r="B85" s="35"/>
    </row>
    <row r="12812" ht="12.75">
      <c r="A12812" s="36" t="e">
        <f>#REF!</f>
        <v>#REF!</v>
      </c>
    </row>
  </sheetData>
  <autoFilter ref="B2:B12707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2012-03-16T06:23:53Z</dcterms:created>
  <dcterms:modified xsi:type="dcterms:W3CDTF">2012-07-18T05:32:09Z</dcterms:modified>
  <cp:category/>
  <cp:version/>
  <cp:contentType/>
  <cp:contentStatus/>
</cp:coreProperties>
</file>