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'2011'!$B$2:$B$12696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<sst xmlns="http://schemas.openxmlformats.org/spreadsheetml/2006/main" count="53" uniqueCount="53">
  <si>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</si>
  <si>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</si>
  <si>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</si>
  <si>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</si>
  <si>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</si>
  <si>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</si>
  <si>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</si>
  <si>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</si>
  <si>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</si>
  <si>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</si>
  <si>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</si>
  <si>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</si>
  <si>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</si>
  <si>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</si>
  <si>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</si>
  <si>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</si>
  <si>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</si>
  <si>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</si>
  <si>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Общестр. работы (ремонт штукатурки, ремонт пола, стен, вент. каналов, заделка щелей, ремонт отмостки и проч.)</t>
  </si>
  <si>
    <t>Смена труб канализации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</si>
  <si>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</si>
  <si>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</si>
  <si>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</si>
  <si>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</si>
  <si>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</si>
  <si>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</si>
  <si>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</si>
  <si>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</si>
  <si>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</si>
  <si>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</si>
  <si>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</si>
  <si>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</si>
  <si>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</si>
  <si>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</si>
  <si>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</si>
  <si>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</si>
  <si>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</si>
  <si>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</si>
  <si>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</si>
  <si>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</si>
  <si>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</si>
  <si>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</si>
  <si>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</si>
  <si>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</si>
  <si>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</si>
  <si>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</si>
  <si>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</si>
  <si>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кровли ( в т.ч кровельные работы, смена водосточн. труб, смена желобов и проч.)</t>
  </si>
  <si>
    <t xml:space="preserve">Ремонт фасада </t>
  </si>
  <si>
    <t>Смена вентиля (сгона)   ХВС, ГВС, ЦО</t>
  </si>
  <si>
    <t>Ремонт (покраска) контейнеров</t>
  </si>
  <si>
    <t>6.Прочие расходы(услуги банка ит.д.)</t>
  </si>
  <si>
    <t>Революционная 201/3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</si>
</sst>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left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1"/>
  <sheetViews>
    <sheetView tabSelected="1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IV38"/>
    </sheetView>
  </sheetViews>
  <sheetFormatPr defaultColWidth="9.140625" defaultRowHeight="12.75"/>
  <cols>
    <col min="1" max="1" width="62.8515625" style="35" customWidth="1"/>
    <col min="2" max="2" width="18.140625" style="35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52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11812.12</v>
      </c>
    </row>
    <row r="7" spans="1:2" ht="12.75">
      <c r="A7" s="8" t="s">
        <v>6</v>
      </c>
      <c r="B7" s="9">
        <v>81515.76</v>
      </c>
    </row>
    <row r="8" spans="1:2" ht="12.75">
      <c r="A8" s="10" t="s">
        <v>7</v>
      </c>
      <c r="B8" s="9">
        <v>68602.21</v>
      </c>
    </row>
    <row r="9" spans="1:2" ht="12.75">
      <c r="A9" s="7" t="s">
        <v>8</v>
      </c>
      <c r="B9" s="11">
        <v>10707.668393782384</v>
      </c>
    </row>
    <row r="10" spans="1:2" ht="12.75">
      <c r="A10" s="7" t="s">
        <v>9</v>
      </c>
      <c r="B10" s="11">
        <v>10895.137167530225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79497.34716753023</v>
      </c>
    </row>
    <row r="14" spans="1:2" ht="12.75">
      <c r="A14" s="10" t="s">
        <v>13</v>
      </c>
      <c r="B14" s="6">
        <f>B7+B9+B11+B6-B13</f>
        <v>24538.201226252146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-117038.54</v>
      </c>
    </row>
    <row r="17" spans="1:2" ht="12.75">
      <c r="A17" s="14" t="s">
        <v>16</v>
      </c>
      <c r="B17" s="13">
        <f>SUM(B18:B25)</f>
        <v>33847.745762711864</v>
      </c>
    </row>
    <row r="18" spans="1:2" ht="12.75">
      <c r="A18" s="15" t="s">
        <v>17</v>
      </c>
      <c r="B18" s="16">
        <v>8278.584745762711</v>
      </c>
    </row>
    <row r="19" spans="1:2" ht="22.5">
      <c r="A19" s="15" t="s">
        <v>18</v>
      </c>
      <c r="B19" s="16">
        <v>427.6864406779661</v>
      </c>
    </row>
    <row r="20" spans="1:2" ht="22.5">
      <c r="A20" s="17" t="s">
        <v>47</v>
      </c>
      <c r="B20" s="16">
        <v>1211.5593220338985</v>
      </c>
    </row>
    <row r="21" spans="1:2" ht="12.75">
      <c r="A21" s="37" t="s">
        <v>48</v>
      </c>
      <c r="B21" s="16">
        <v>427.6864406779661</v>
      </c>
    </row>
    <row r="22" spans="1:2" ht="12.75">
      <c r="A22" s="17" t="s">
        <v>19</v>
      </c>
      <c r="B22" s="16">
        <v>5012.372881355933</v>
      </c>
    </row>
    <row r="23" spans="1:2" ht="12.75">
      <c r="A23" s="17" t="s">
        <v>49</v>
      </c>
      <c r="B23" s="16">
        <v>2848.56779661017</v>
      </c>
    </row>
    <row r="24" spans="1:2" ht="12.75">
      <c r="A24" s="18" t="s">
        <v>20</v>
      </c>
      <c r="B24" s="16">
        <v>8159.754237288138</v>
      </c>
    </row>
    <row r="25" spans="1:2" ht="12.75">
      <c r="A25" s="17" t="s">
        <v>50</v>
      </c>
      <c r="B25" s="16">
        <v>7481.533898305084</v>
      </c>
    </row>
    <row r="26" spans="1:2" ht="21">
      <c r="A26" s="38" t="s">
        <v>21</v>
      </c>
      <c r="B26" s="23">
        <v>9835.607554755808</v>
      </c>
    </row>
    <row r="27" spans="1:2" ht="12.75">
      <c r="A27" s="14" t="s">
        <v>22</v>
      </c>
      <c r="B27" s="13">
        <f>B28+B31</f>
        <v>32141.279828873176</v>
      </c>
    </row>
    <row r="28" spans="1:2" ht="12.75">
      <c r="A28" s="39" t="s">
        <v>23</v>
      </c>
      <c r="B28" s="20">
        <f>SUM(B29:B30)</f>
        <v>11020.3</v>
      </c>
    </row>
    <row r="29" spans="1:2" ht="12.75">
      <c r="A29" s="21" t="s">
        <v>24</v>
      </c>
      <c r="B29" s="19">
        <v>8739.9</v>
      </c>
    </row>
    <row r="30" spans="1:2" ht="12.75">
      <c r="A30" s="40" t="s">
        <v>25</v>
      </c>
      <c r="B30" s="24">
        <v>2280.4</v>
      </c>
    </row>
    <row r="31" spans="1:2" ht="12.75">
      <c r="A31" s="41" t="s">
        <v>26</v>
      </c>
      <c r="B31" s="20">
        <f>SUM(B32:B33)</f>
        <v>21120.979828873176</v>
      </c>
    </row>
    <row r="32" spans="1:2" ht="12.75">
      <c r="A32" s="36" t="s">
        <v>27</v>
      </c>
      <c r="B32" s="24">
        <v>15339.656538622385</v>
      </c>
    </row>
    <row r="33" spans="1:2" ht="12.75">
      <c r="A33" s="21" t="s">
        <v>28</v>
      </c>
      <c r="B33" s="19">
        <v>5781.323290250792</v>
      </c>
    </row>
    <row r="34" spans="1:2" ht="12.75">
      <c r="A34" s="42" t="s">
        <v>29</v>
      </c>
      <c r="B34" s="23">
        <v>6272.04500661338</v>
      </c>
    </row>
    <row r="35" spans="1:2" ht="12.75">
      <c r="A35" s="22" t="s">
        <v>30</v>
      </c>
      <c r="B35" s="13">
        <v>8566.062915254237</v>
      </c>
    </row>
    <row r="36" spans="1:2" ht="12.75">
      <c r="A36" s="36" t="s">
        <v>51</v>
      </c>
      <c r="B36" s="24">
        <v>1147.4915815088693</v>
      </c>
    </row>
    <row r="37" spans="1:2" ht="12.75">
      <c r="A37" s="25" t="s">
        <v>31</v>
      </c>
      <c r="B37" s="13">
        <f>B36+B35+B34+B27+B26+B17</f>
        <v>91810.23264971733</v>
      </c>
    </row>
    <row r="38" spans="1:2" ht="12.75" hidden="1">
      <c r="A38" s="26" t="s">
        <v>32</v>
      </c>
      <c r="B38" s="19">
        <f>B37*0.18</f>
        <v>16525.841876949118</v>
      </c>
    </row>
    <row r="39" spans="1:2" ht="12.75">
      <c r="A39" s="25" t="s">
        <v>33</v>
      </c>
      <c r="B39" s="13">
        <f>B37+B38</f>
        <v>108336.07452666646</v>
      </c>
    </row>
    <row r="40" spans="1:2" ht="12.75">
      <c r="A40" s="12" t="s">
        <v>34</v>
      </c>
      <c r="B40" s="13">
        <f>B13+B16-B39</f>
        <v>-145877.26735913623</v>
      </c>
    </row>
    <row r="41" spans="1:2" ht="12.75">
      <c r="A41" s="27"/>
      <c r="B41" s="4"/>
    </row>
    <row r="42" spans="1:2" ht="12.75">
      <c r="A42" s="28"/>
      <c r="B42" s="29"/>
    </row>
    <row r="43" spans="1:2" ht="12.75">
      <c r="A43" s="13" t="s">
        <v>35</v>
      </c>
      <c r="B43" s="13"/>
    </row>
    <row r="44" spans="1:2" ht="12.75">
      <c r="A44" s="12" t="s">
        <v>36</v>
      </c>
      <c r="B44" s="13">
        <v>116738.55</v>
      </c>
    </row>
    <row r="45" spans="1:2" ht="12.75">
      <c r="A45" s="12" t="s">
        <v>37</v>
      </c>
      <c r="B45" s="13">
        <v>116738.55</v>
      </c>
    </row>
    <row r="46" spans="1:2" ht="12.75">
      <c r="A46" s="12" t="s">
        <v>38</v>
      </c>
      <c r="B46" s="13">
        <f>B44-B45</f>
        <v>0</v>
      </c>
    </row>
    <row r="47" spans="1:2" ht="12.75">
      <c r="A47" s="27"/>
      <c r="B47" s="4"/>
    </row>
    <row r="48" spans="1:2" ht="12.75">
      <c r="A48" s="28" t="s">
        <v>39</v>
      </c>
      <c r="B48" s="29"/>
    </row>
    <row r="49" spans="1:2" ht="12.75">
      <c r="A49" s="28" t="s">
        <v>41</v>
      </c>
      <c r="B49" s="30" t="s">
        <v>40</v>
      </c>
    </row>
    <row r="50" spans="1:2" ht="12.75">
      <c r="A50" s="28"/>
      <c r="B50" s="30"/>
    </row>
    <row r="51" spans="1:2" ht="12.75">
      <c r="A51" s="28" t="s">
        <v>42</v>
      </c>
      <c r="B51" s="30"/>
    </row>
    <row r="52" spans="1:2" ht="12.75">
      <c r="A52" s="28" t="s">
        <v>44</v>
      </c>
      <c r="B52" s="30" t="s">
        <v>43</v>
      </c>
    </row>
    <row r="53" spans="1:2" ht="12.75">
      <c r="A53" s="28"/>
      <c r="B53" s="29"/>
    </row>
    <row r="54" spans="1:2" ht="22.5">
      <c r="A54" s="28" t="s">
        <v>45</v>
      </c>
      <c r="B54" s="29"/>
    </row>
    <row r="55" spans="1:2" ht="12.75">
      <c r="A55" s="28" t="s">
        <v>46</v>
      </c>
      <c r="B55" s="29"/>
    </row>
    <row r="56" spans="1:2" ht="12.75">
      <c r="A56" s="28"/>
      <c r="B56" s="29"/>
    </row>
    <row r="57" spans="1:2" ht="12.75">
      <c r="A57" s="27"/>
      <c r="B57" s="4"/>
    </row>
    <row r="58" spans="1:2" ht="12.75">
      <c r="A58" s="27"/>
      <c r="B58" s="4"/>
    </row>
    <row r="59" spans="1:2" ht="12.75">
      <c r="A59" s="28"/>
      <c r="B59" s="4"/>
    </row>
    <row r="60" spans="1:2" ht="12.75">
      <c r="A60" s="28"/>
      <c r="B60" s="4"/>
    </row>
    <row r="61" spans="1:2" ht="12.75">
      <c r="A61" s="28"/>
      <c r="B61" s="29"/>
    </row>
    <row r="62" spans="1:2" ht="12.75">
      <c r="A62" s="28"/>
      <c r="B62" s="29"/>
    </row>
    <row r="63" spans="1:2" ht="12.75">
      <c r="A63" s="28"/>
      <c r="B63" s="29"/>
    </row>
    <row r="64" spans="1:2" ht="12.75">
      <c r="A64" s="28"/>
      <c r="B64" s="29"/>
    </row>
    <row r="65" spans="1:2" ht="12.75">
      <c r="A65" s="28"/>
      <c r="B65" s="29"/>
    </row>
    <row r="66" spans="1:2" ht="12.75">
      <c r="A66" s="28"/>
      <c r="B66" s="29"/>
    </row>
    <row r="67" spans="1:2" ht="12.75">
      <c r="A67" s="28"/>
      <c r="B67" s="29"/>
    </row>
    <row r="68" spans="1:2" ht="12.75">
      <c r="A68" s="28"/>
      <c r="B68" s="29"/>
    </row>
    <row r="69" spans="1:2" ht="12.75">
      <c r="A69" s="28"/>
      <c r="B69" s="29"/>
    </row>
    <row r="70" spans="1:2" ht="12.75">
      <c r="A70" s="31"/>
      <c r="B70" s="29"/>
    </row>
    <row r="71" spans="1:2" ht="12.75">
      <c r="A71" s="31"/>
      <c r="B71" s="29"/>
    </row>
    <row r="72" spans="1:2" ht="12.75">
      <c r="A72" s="27"/>
      <c r="B72" s="4"/>
    </row>
    <row r="73" spans="1:2" ht="12.75">
      <c r="A73" s="32"/>
      <c r="B73" s="33"/>
    </row>
    <row r="74" spans="1:2" ht="12.75">
      <c r="A74" s="32"/>
      <c r="B74" s="33"/>
    </row>
    <row r="12801" ht="12.75">
      <c r="A12801" s="34" t="e">
        <f>#REF!</f>
        <v>#REF!</v>
      </c>
    </row>
  </sheetData>
  <autoFilter ref="B2:B1269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2012-07-18T05:36:54Z</dcterms:modified>
  <cp:category/>
  <cp:version/>
  <cp:contentType/>
  <cp:contentStatus/>
</cp:coreProperties>
</file>