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'2011'!$B$2:$B$12797</definedName>
  </definedNames>
  <calcPr fullCalcOnLoad="1"/>
</workbook>
</file>

<file path=xl/sharedStrings.xml><?xml version="1.0" encoding="utf-8"?>
<sst xmlns="http://schemas.openxmlformats.org/spreadsheetml/2006/main" count="49" uniqueCount="49">
  <si>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</si>
  <si>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</si>
  <si>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</si>
  <si>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</si>
  <si>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</si>
  <si>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</si>
  <si>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</si>
  <si>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</si>
  <si>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</si>
  <si>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</si>
  <si>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</si>
  <si>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</si>
  <si>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</si>
  <si>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</si>
  <si>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</si>
  <si>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</si>
  <si>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</si>
  <si>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</si>
  <si>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Ремонт кровли ( в т.ч кровельные работы, смена водосточн. труб, смена желобов и проч.)</t>
  </si>
  <si>
    <t xml:space="preserve">Ремонт фасада </t>
  </si>
  <si>
    <t>Подготовка к зиме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</si>
  <si>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</si>
  <si>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</si>
  <si>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</si>
  <si>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</si>
  <si>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</si>
  <si>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</si>
  <si>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</si>
  <si>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</si>
  <si>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</si>
  <si>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</si>
  <si>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</si>
  <si>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</si>
  <si>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</si>
  <si>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</si>
  <si>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</si>
  <si>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</si>
  <si>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</si>
  <si>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</si>
  <si>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</si>
  <si>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</si>
  <si>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</si>
  <si>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</si>
  <si>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</si>
  <si>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</si>
  <si>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</si>
  <si>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</si>
  <si>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</si>
  <si>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Владивостокская 23/1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</si>
</sst>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797"/>
  <sheetViews>
    <sheetView tabSelected="1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:IV34"/>
    </sheetView>
  </sheetViews>
  <sheetFormatPr defaultColWidth="9.140625" defaultRowHeight="12.75"/>
  <cols>
    <col min="1" max="1" width="75.8515625" style="40" customWidth="1"/>
    <col min="2" max="2" width="18.140625" style="40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48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13337.23</v>
      </c>
    </row>
    <row r="7" spans="1:2" ht="12.75">
      <c r="A7" s="8" t="s">
        <v>6</v>
      </c>
      <c r="B7" s="9">
        <v>57556.92</v>
      </c>
    </row>
    <row r="8" spans="1:2" ht="12.75">
      <c r="A8" s="10" t="s">
        <v>7</v>
      </c>
      <c r="B8" s="9">
        <v>60587.59</v>
      </c>
    </row>
    <row r="9" spans="1:2" ht="12.75">
      <c r="A9" s="7" t="s">
        <v>8</v>
      </c>
      <c r="B9" s="11">
        <v>0</v>
      </c>
    </row>
    <row r="10" spans="1:2" ht="12.75">
      <c r="A10" s="7" t="s">
        <v>9</v>
      </c>
      <c r="B10" s="11">
        <v>0</v>
      </c>
    </row>
    <row r="11" spans="1:2" ht="12.75">
      <c r="A11" s="8" t="s">
        <v>10</v>
      </c>
      <c r="B11" s="11">
        <v>0</v>
      </c>
    </row>
    <row r="12" spans="1:2" ht="12.75">
      <c r="A12" s="7" t="s">
        <v>11</v>
      </c>
      <c r="B12" s="11">
        <v>0</v>
      </c>
    </row>
    <row r="13" spans="1:2" ht="12.75">
      <c r="A13" s="10" t="s">
        <v>12</v>
      </c>
      <c r="B13" s="6">
        <f>B8+B10+B12</f>
        <v>60587.59</v>
      </c>
    </row>
    <row r="14" spans="1:2" ht="12.75">
      <c r="A14" s="10" t="s">
        <v>13</v>
      </c>
      <c r="B14" s="6">
        <f>B7+B9+B11+B6-B13</f>
        <v>10306.559999999998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-93830.77</v>
      </c>
    </row>
    <row r="17" spans="1:2" ht="12.75">
      <c r="A17" s="14" t="s">
        <v>16</v>
      </c>
      <c r="B17" s="13">
        <f>SUM(B18:B21)</f>
        <v>15604.872881355932</v>
      </c>
    </row>
    <row r="18" spans="1:2" ht="12.75">
      <c r="A18" s="15" t="s">
        <v>17</v>
      </c>
      <c r="B18" s="16">
        <v>3238.5169491525426</v>
      </c>
    </row>
    <row r="19" spans="1:2" ht="12.75">
      <c r="A19" s="15" t="s">
        <v>18</v>
      </c>
      <c r="B19" s="16">
        <v>2878.1186440677966</v>
      </c>
    </row>
    <row r="20" spans="1:2" ht="12.75">
      <c r="A20" s="17" t="s">
        <v>19</v>
      </c>
      <c r="B20" s="16">
        <v>5039.771186440678</v>
      </c>
    </row>
    <row r="21" spans="1:2" ht="12.75">
      <c r="A21" s="19" t="s">
        <v>20</v>
      </c>
      <c r="B21" s="18">
        <v>4448.466101694915</v>
      </c>
    </row>
    <row r="22" spans="1:2" ht="12.75">
      <c r="A22" s="21" t="s">
        <v>21</v>
      </c>
      <c r="B22" s="13">
        <v>7445.954940774809</v>
      </c>
    </row>
    <row r="23" spans="1:2" ht="12.75">
      <c r="A23" s="14" t="s">
        <v>22</v>
      </c>
      <c r="B23" s="13">
        <f>B24+B27</f>
        <v>44950.13217020635</v>
      </c>
    </row>
    <row r="24" spans="1:2" ht="12.75">
      <c r="A24" s="22" t="s">
        <v>23</v>
      </c>
      <c r="B24" s="23">
        <f>SUM(B25:B26)</f>
        <v>7974.62</v>
      </c>
    </row>
    <row r="25" spans="1:2" ht="12.75">
      <c r="A25" s="24" t="s">
        <v>24</v>
      </c>
      <c r="B25" s="20">
        <v>6150.3</v>
      </c>
    </row>
    <row r="26" spans="1:2" ht="12.75">
      <c r="A26" s="24" t="s">
        <v>25</v>
      </c>
      <c r="B26" s="20">
        <v>1824.32</v>
      </c>
    </row>
    <row r="27" spans="1:2" ht="12.75">
      <c r="A27" s="26" t="s">
        <v>26</v>
      </c>
      <c r="B27" s="23">
        <f>SUM(B28:B29)</f>
        <v>36975.51217020635</v>
      </c>
    </row>
    <row r="28" spans="1:2" ht="12.75">
      <c r="A28" s="24" t="s">
        <v>27</v>
      </c>
      <c r="B28" s="20">
        <v>32907.173558548384</v>
      </c>
    </row>
    <row r="29" spans="1:2" ht="12.75">
      <c r="A29" s="24" t="s">
        <v>28</v>
      </c>
      <c r="B29" s="20">
        <v>4068.3386116579645</v>
      </c>
    </row>
    <row r="30" spans="1:2" ht="12.75">
      <c r="A30" s="27" t="s">
        <v>29</v>
      </c>
      <c r="B30" s="28">
        <v>7990.339203535024</v>
      </c>
    </row>
    <row r="31" spans="1:2" ht="12.75">
      <c r="A31" s="27" t="s">
        <v>30</v>
      </c>
      <c r="B31" s="13">
        <v>6048.354305084746</v>
      </c>
    </row>
    <row r="32" spans="1:2" ht="12.75">
      <c r="A32" s="24" t="s">
        <v>31</v>
      </c>
      <c r="B32" s="29">
        <v>1487.324061329435</v>
      </c>
    </row>
    <row r="33" spans="1:2" ht="12.75">
      <c r="A33" s="30" t="s">
        <v>32</v>
      </c>
      <c r="B33" s="13">
        <f>B32+B31+B30+B23+B22+B17</f>
        <v>83526.9775622863</v>
      </c>
    </row>
    <row r="34" spans="1:2" ht="12.75" hidden="1">
      <c r="A34" s="31" t="s">
        <v>33</v>
      </c>
      <c r="B34" s="20">
        <f>B33*0.18</f>
        <v>15034.855961211533</v>
      </c>
    </row>
    <row r="35" spans="1:2" ht="12.75">
      <c r="A35" s="30" t="s">
        <v>34</v>
      </c>
      <c r="B35" s="13">
        <f>B33+B34</f>
        <v>98561.83352349783</v>
      </c>
    </row>
    <row r="36" spans="1:2" ht="12.75">
      <c r="A36" s="12" t="s">
        <v>35</v>
      </c>
      <c r="B36" s="13">
        <f>B13+B16-B35</f>
        <v>-131805.01352349785</v>
      </c>
    </row>
    <row r="37" spans="1:2" ht="12.75">
      <c r="A37" s="32"/>
      <c r="B37" s="4"/>
    </row>
    <row r="38" spans="1:2" ht="12.75">
      <c r="A38" s="33"/>
      <c r="B38" s="34"/>
    </row>
    <row r="39" spans="1:2" ht="12.75">
      <c r="A39" s="25" t="s">
        <v>36</v>
      </c>
      <c r="B39" s="13"/>
    </row>
    <row r="40" spans="1:2" ht="12.75">
      <c r="A40" s="12" t="s">
        <v>37</v>
      </c>
      <c r="B40" s="13">
        <v>72402.03</v>
      </c>
    </row>
    <row r="41" spans="1:2" ht="12.75">
      <c r="A41" s="12" t="s">
        <v>38</v>
      </c>
      <c r="B41" s="13">
        <v>73260.73</v>
      </c>
    </row>
    <row r="42" spans="1:2" ht="12.75">
      <c r="A42" s="12" t="s">
        <v>39</v>
      </c>
      <c r="B42" s="13">
        <f>B40-B41</f>
        <v>-858.6999999999971</v>
      </c>
    </row>
    <row r="43" spans="1:2" ht="12.75">
      <c r="A43" s="32"/>
      <c r="B43" s="4"/>
    </row>
    <row r="44" spans="1:2" ht="12.75">
      <c r="A44" s="33" t="s">
        <v>40</v>
      </c>
      <c r="B44" s="34"/>
    </row>
    <row r="45" spans="1:2" ht="12.75">
      <c r="A45" s="33" t="s">
        <v>42</v>
      </c>
      <c r="B45" s="35" t="s">
        <v>41</v>
      </c>
    </row>
    <row r="46" spans="1:2" ht="12.75">
      <c r="A46" s="33"/>
      <c r="B46" s="35"/>
    </row>
    <row r="47" spans="1:2" ht="12.75">
      <c r="A47" s="33" t="s">
        <v>43</v>
      </c>
      <c r="B47" s="35"/>
    </row>
    <row r="48" spans="1:2" ht="12.75">
      <c r="A48" s="33" t="s">
        <v>45</v>
      </c>
      <c r="B48" s="35" t="s">
        <v>44</v>
      </c>
    </row>
    <row r="49" spans="1:2" ht="12.75">
      <c r="A49" s="33"/>
      <c r="B49" s="34"/>
    </row>
    <row r="50" spans="1:2" ht="12.75">
      <c r="A50" s="33" t="s">
        <v>46</v>
      </c>
      <c r="B50" s="34"/>
    </row>
    <row r="51" spans="1:2" ht="12.75">
      <c r="A51" s="33" t="s">
        <v>47</v>
      </c>
      <c r="B51" s="34"/>
    </row>
    <row r="52" spans="1:2" ht="12.75">
      <c r="A52" s="33"/>
      <c r="B52" s="34"/>
    </row>
    <row r="53" spans="1:2" ht="12.75">
      <c r="A53" s="32"/>
      <c r="B53" s="4"/>
    </row>
    <row r="54" spans="1:2" ht="12.75">
      <c r="A54" s="32"/>
      <c r="B54" s="4"/>
    </row>
    <row r="55" spans="1:2" ht="12.75">
      <c r="A55" s="33"/>
      <c r="B55" s="4"/>
    </row>
    <row r="56" spans="1:2" ht="12.75">
      <c r="A56" s="33"/>
      <c r="B56" s="4"/>
    </row>
    <row r="57" spans="1:2" ht="12.75">
      <c r="A57" s="33"/>
      <c r="B57" s="34"/>
    </row>
    <row r="58" spans="1:2" ht="12.75">
      <c r="A58" s="33"/>
      <c r="B58" s="34"/>
    </row>
    <row r="59" spans="1:2" ht="12.75">
      <c r="A59" s="33"/>
      <c r="B59" s="34"/>
    </row>
    <row r="60" spans="1:2" ht="12.75">
      <c r="A60" s="33"/>
      <c r="B60" s="34"/>
    </row>
    <row r="61" spans="1:2" ht="12.75">
      <c r="A61" s="33"/>
      <c r="B61" s="34"/>
    </row>
    <row r="62" spans="1:2" ht="12.75">
      <c r="A62" s="33"/>
      <c r="B62" s="34"/>
    </row>
    <row r="63" spans="1:2" ht="12.75">
      <c r="A63" s="33"/>
      <c r="B63" s="34"/>
    </row>
    <row r="64" spans="1:2" ht="12.75">
      <c r="A64" s="33"/>
      <c r="B64" s="34"/>
    </row>
    <row r="65" spans="1:2" ht="12.75">
      <c r="A65" s="33"/>
      <c r="B65" s="34"/>
    </row>
    <row r="66" spans="1:2" ht="12.75">
      <c r="A66" s="36"/>
      <c r="B66" s="34"/>
    </row>
    <row r="67" spans="1:2" ht="12.75">
      <c r="A67" s="36"/>
      <c r="B67" s="34"/>
    </row>
    <row r="68" spans="1:2" ht="12.75">
      <c r="A68" s="32"/>
      <c r="B68" s="4"/>
    </row>
    <row r="69" spans="1:2" ht="12.75">
      <c r="A69" s="37"/>
      <c r="B69" s="38"/>
    </row>
    <row r="70" spans="1:2" ht="12.75">
      <c r="A70" s="37"/>
      <c r="B70" s="38"/>
    </row>
    <row r="12797" ht="12.75">
      <c r="A12797" s="39" t="e">
        <f>#REF!</f>
        <v>#REF!</v>
      </c>
    </row>
  </sheetData>
  <autoFilter ref="B2:B1279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2012-07-18T05:47:44Z</dcterms:modified>
  <cp:category/>
  <cp:version/>
  <cp:contentType/>
  <cp:contentStatus/>
</cp:coreProperties>
</file>