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'2011'!$B$2:$B$12812</definedName>
  </definedNames>
  <calcPr fullCalcOnLoad="1"/>
</workbook>
</file>

<file path=xl/sharedStrings.xml><?xml version="1.0" encoding="utf-8"?>
<sst xmlns="http://schemas.openxmlformats.org/spreadsheetml/2006/main" count="64" uniqueCount="63">
  <si>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</si>
  <si>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</si>
  <si>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</si>
  <si>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</si>
  <si>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</si>
  <si>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</si>
  <si>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</si>
  <si>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</si>
  <si>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</si>
  <si>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</si>
  <si>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</si>
  <si>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</si>
  <si>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</si>
  <si>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</si>
  <si>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</si>
  <si>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</si>
  <si>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</si>
  <si>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</si>
  <si>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Общестр. работы (ремонт штукатурки )</t>
  </si>
  <si>
    <t>Ремонт балкона</t>
  </si>
  <si>
    <t>Ремонт подъездного козырька</t>
  </si>
  <si>
    <t>Смена труб канализации</t>
  </si>
  <si>
    <t>Смена вентиля  ХВС, ГВС, ЦО</t>
  </si>
  <si>
    <t>Смена (ремонт) задвижки ЦО (ХВС, ГВС )</t>
  </si>
  <si>
    <t>Электромонтажные работы (смена ламп, автоматов)</t>
  </si>
  <si>
    <t>Монтаж проводов</t>
  </si>
  <si>
    <t>Установка водомеров (снятие водомеров)</t>
  </si>
  <si>
    <t>Подготовка к зиме(промывка,опрессовка)</t>
  </si>
  <si>
    <t>Снос и кронирование деревьев</t>
  </si>
  <si>
    <t>Благоустройство (покраска и ремонт метал.ограждений.)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</si>
  <si>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</si>
  <si>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</si>
  <si>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</si>
  <si>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</si>
  <si>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</si>
  <si>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</si>
  <si>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</si>
  <si>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</si>
  <si>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</si>
  <si>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</si>
  <si>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</si>
  <si>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</si>
  <si>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</si>
  <si>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</si>
  <si>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</si>
  <si>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</si>
  <si>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</si>
  <si>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</si>
  <si>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</si>
  <si>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</si>
  <si>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</si>
  <si>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</si>
  <si>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</si>
  <si>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</si>
  <si>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</si>
  <si>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</si>
  <si>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</si>
  <si>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</si>
  <si>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</si>
  <si>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</si>
  <si>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</si>
  <si>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Владивостокская 7/1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</si>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</sst>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2"/>
  <sheetViews>
    <sheetView tabSelected="1" workbookViewId="0" topLeftCell="A22">
      <selection activeCell="A46" sqref="A46:IV46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61</v>
      </c>
    </row>
    <row r="5" spans="1:2" ht="12.75">
      <c r="A5" s="5" t="s">
        <v>3</v>
      </c>
      <c r="B5" s="6" t="s">
        <v>62</v>
      </c>
    </row>
    <row r="6" spans="1:2" ht="12.75">
      <c r="A6" s="7" t="s">
        <v>4</v>
      </c>
      <c r="B6" s="6">
        <v>12094.570000000065</v>
      </c>
    </row>
    <row r="7" spans="1:2" ht="12.75">
      <c r="A7" s="8" t="s">
        <v>5</v>
      </c>
      <c r="B7" s="9">
        <v>411713.88</v>
      </c>
    </row>
    <row r="8" spans="1:2" ht="12.75">
      <c r="A8" s="10" t="s">
        <v>6</v>
      </c>
      <c r="B8" s="9">
        <v>403249.18</v>
      </c>
    </row>
    <row r="9" spans="1:2" ht="12.75">
      <c r="A9" s="7" t="s">
        <v>7</v>
      </c>
      <c r="B9" s="11">
        <v>2798.367875647669</v>
      </c>
    </row>
    <row r="10" spans="1:2" ht="12.75">
      <c r="A10" s="7" t="s">
        <v>8</v>
      </c>
      <c r="B10" s="11">
        <v>6208.976476683939</v>
      </c>
    </row>
    <row r="11" spans="1:2" ht="12.75">
      <c r="A11" s="8" t="s">
        <v>9</v>
      </c>
      <c r="B11" s="11">
        <v>990.08</v>
      </c>
    </row>
    <row r="12" spans="1:2" ht="12.75">
      <c r="A12" s="7" t="s">
        <v>10</v>
      </c>
      <c r="B12" s="11">
        <v>610.7081174438688</v>
      </c>
    </row>
    <row r="13" spans="1:2" ht="12.75">
      <c r="A13" s="10" t="s">
        <v>11</v>
      </c>
      <c r="B13" s="6">
        <f>B8+B10+B12</f>
        <v>410068.8645941278</v>
      </c>
    </row>
    <row r="14" spans="1:2" ht="12.75">
      <c r="A14" s="10" t="s">
        <v>12</v>
      </c>
      <c r="B14" s="6">
        <f>B7+B9+B11+B6-B13</f>
        <v>17528.03328151995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109879.24</v>
      </c>
    </row>
    <row r="17" spans="1:2" ht="12.75">
      <c r="A17" s="14" t="s">
        <v>15</v>
      </c>
      <c r="B17" s="13">
        <f>SUM(B18:B32)</f>
        <v>135457.57627118644</v>
      </c>
    </row>
    <row r="18" spans="1:2" ht="12.75">
      <c r="A18" s="16" t="s">
        <v>16</v>
      </c>
      <c r="B18" s="17">
        <v>10968.42372881356</v>
      </c>
    </row>
    <row r="19" spans="1:2" ht="12.75">
      <c r="A19" s="16" t="s">
        <v>17</v>
      </c>
      <c r="B19" s="17">
        <v>3910.483050847458</v>
      </c>
    </row>
    <row r="20" spans="1:2" ht="12.75">
      <c r="A20" s="16" t="s">
        <v>18</v>
      </c>
      <c r="B20" s="17">
        <v>14261.940677966102</v>
      </c>
    </row>
    <row r="21" spans="1:2" ht="12.75">
      <c r="A21" s="16" t="s">
        <v>19</v>
      </c>
      <c r="B21" s="17">
        <v>4012.872881355932</v>
      </c>
    </row>
    <row r="22" spans="1:2" ht="12.75">
      <c r="A22" s="16" t="s">
        <v>20</v>
      </c>
      <c r="B22" s="17">
        <v>1454.949152542373</v>
      </c>
    </row>
    <row r="23" spans="1:2" ht="12.75">
      <c r="A23" s="16" t="s">
        <v>21</v>
      </c>
      <c r="B23" s="17">
        <v>21692.322033898305</v>
      </c>
    </row>
    <row r="24" spans="1:2" ht="12.75">
      <c r="A24" s="16" t="s">
        <v>22</v>
      </c>
      <c r="B24" s="17">
        <v>30652.847457627122</v>
      </c>
    </row>
    <row r="25" spans="1:2" ht="12.75">
      <c r="A25" s="18" t="s">
        <v>23</v>
      </c>
      <c r="B25" s="17">
        <v>4406.881355932203</v>
      </c>
    </row>
    <row r="26" spans="1:2" ht="12.75">
      <c r="A26" s="18" t="s">
        <v>24</v>
      </c>
      <c r="B26" s="17">
        <v>12392.27966101695</v>
      </c>
    </row>
    <row r="27" spans="1:2" ht="12.75">
      <c r="A27" s="18" t="s">
        <v>25</v>
      </c>
      <c r="B27" s="17">
        <v>825.7118644067797</v>
      </c>
    </row>
    <row r="28" spans="1:2" ht="12.75">
      <c r="A28" s="18" t="s">
        <v>26</v>
      </c>
      <c r="B28" s="19">
        <v>419.50847457627117</v>
      </c>
    </row>
    <row r="29" spans="1:2" ht="12.75">
      <c r="A29" s="20" t="s">
        <v>27</v>
      </c>
      <c r="B29" s="19">
        <v>18634.77966101695</v>
      </c>
    </row>
    <row r="30" spans="1:2" ht="12.75">
      <c r="A30" s="15" t="s">
        <v>28</v>
      </c>
      <c r="B30" s="19">
        <v>7338.288135593221</v>
      </c>
    </row>
    <row r="31" spans="1:2" ht="12.75">
      <c r="A31" s="15" t="s">
        <v>29</v>
      </c>
      <c r="B31" s="19">
        <v>3193.2881355932204</v>
      </c>
    </row>
    <row r="32" spans="1:2" ht="12.75">
      <c r="A32" s="21" t="s">
        <v>30</v>
      </c>
      <c r="B32" s="22">
        <v>1293</v>
      </c>
    </row>
    <row r="33" spans="1:2" ht="12.75">
      <c r="A33" s="23" t="s">
        <v>31</v>
      </c>
      <c r="B33" s="13">
        <v>38680.75711308856</v>
      </c>
    </row>
    <row r="34" spans="1:2" ht="12.75">
      <c r="A34" s="14" t="s">
        <v>32</v>
      </c>
      <c r="B34" s="13">
        <f>B35+B39</f>
        <v>132035.23871639965</v>
      </c>
    </row>
    <row r="35" spans="1:2" ht="12.75">
      <c r="A35" s="24" t="s">
        <v>33</v>
      </c>
      <c r="B35" s="25">
        <f>SUM(B36:B38)</f>
        <v>27701.79</v>
      </c>
    </row>
    <row r="36" spans="1:2" ht="12.75">
      <c r="A36" s="26" t="s">
        <v>34</v>
      </c>
      <c r="B36" s="22">
        <v>22497.15</v>
      </c>
    </row>
    <row r="37" spans="1:2" ht="12.75">
      <c r="A37" s="26" t="s">
        <v>35</v>
      </c>
      <c r="B37" s="22">
        <v>4155.84</v>
      </c>
    </row>
    <row r="38" spans="1:2" ht="12.75">
      <c r="A38" s="26" t="s">
        <v>36</v>
      </c>
      <c r="B38" s="22">
        <v>1048.8</v>
      </c>
    </row>
    <row r="39" spans="1:2" ht="12.75">
      <c r="A39" s="27" t="s">
        <v>37</v>
      </c>
      <c r="B39" s="25">
        <f>SUM(B40:B41)</f>
        <v>104333.44871639964</v>
      </c>
    </row>
    <row r="40" spans="1:2" ht="12.75">
      <c r="A40" s="26" t="s">
        <v>38</v>
      </c>
      <c r="B40" s="22">
        <v>89451.89432112445</v>
      </c>
    </row>
    <row r="41" spans="1:2" ht="12.75">
      <c r="A41" s="26" t="s">
        <v>39</v>
      </c>
      <c r="B41" s="22">
        <v>14881.554395275185</v>
      </c>
    </row>
    <row r="42" spans="1:2" ht="12.75">
      <c r="A42" s="28" t="s">
        <v>40</v>
      </c>
      <c r="B42" s="29">
        <v>26150.794221059135</v>
      </c>
    </row>
    <row r="43" spans="1:2" ht="12.75">
      <c r="A43" s="28" t="s">
        <v>41</v>
      </c>
      <c r="B43" s="13">
        <v>43264.84840677967</v>
      </c>
    </row>
    <row r="44" spans="1:2" ht="12.75">
      <c r="A44" s="26" t="s">
        <v>42</v>
      </c>
      <c r="B44" s="30">
        <v>4739.751246884646</v>
      </c>
    </row>
    <row r="45" spans="1:2" ht="12.75">
      <c r="A45" s="31" t="s">
        <v>43</v>
      </c>
      <c r="B45" s="13">
        <f>B44+B43+B42+B34+B33+B17</f>
        <v>380328.9659753981</v>
      </c>
    </row>
    <row r="46" spans="1:2" ht="12.75" hidden="1">
      <c r="A46" s="32" t="s">
        <v>44</v>
      </c>
      <c r="B46" s="22">
        <f>B45*0.18</f>
        <v>68459.21387557166</v>
      </c>
    </row>
    <row r="47" spans="1:2" ht="12.75">
      <c r="A47" s="31" t="s">
        <v>45</v>
      </c>
      <c r="B47" s="13">
        <f>B45+B46</f>
        <v>448788.17985096975</v>
      </c>
    </row>
    <row r="48" spans="1:2" ht="12.75">
      <c r="A48" s="12" t="s">
        <v>46</v>
      </c>
      <c r="B48" s="13">
        <f>B13+B16-B47</f>
        <v>71159.92474315804</v>
      </c>
    </row>
    <row r="49" spans="1:2" ht="12.75">
      <c r="A49" s="33"/>
      <c r="B49" s="4"/>
    </row>
    <row r="50" spans="1:2" ht="12.75">
      <c r="A50" s="34"/>
      <c r="B50" s="35"/>
    </row>
    <row r="51" spans="1:2" ht="12.75">
      <c r="A51" s="13" t="s">
        <v>47</v>
      </c>
      <c r="B51" s="13"/>
    </row>
    <row r="52" spans="1:2" ht="12.75">
      <c r="A52" s="12" t="s">
        <v>48</v>
      </c>
      <c r="B52" s="13">
        <v>195511.6</v>
      </c>
    </row>
    <row r="53" spans="1:2" ht="12.75">
      <c r="A53" s="12" t="s">
        <v>49</v>
      </c>
      <c r="B53" s="13">
        <v>224832.25</v>
      </c>
    </row>
    <row r="54" spans="1:2" ht="12.75">
      <c r="A54" s="12" t="s">
        <v>50</v>
      </c>
      <c r="B54" s="13">
        <f>B52-B53</f>
        <v>-29320.649999999994</v>
      </c>
    </row>
    <row r="55" spans="1:2" ht="12.75">
      <c r="A55" s="12" t="s">
        <v>51</v>
      </c>
      <c r="B55" s="13">
        <v>202114.99</v>
      </c>
    </row>
    <row r="56" spans="1:2" ht="12.75">
      <c r="A56" s="12" t="s">
        <v>52</v>
      </c>
      <c r="B56" s="13">
        <v>245554.74</v>
      </c>
    </row>
    <row r="57" spans="1:2" ht="12.75">
      <c r="A57" s="12" t="s">
        <v>50</v>
      </c>
      <c r="B57" s="13">
        <f>B55-B56</f>
        <v>-43439.75</v>
      </c>
    </row>
    <row r="58" spans="1:2" ht="12.75">
      <c r="A58" s="33"/>
      <c r="B58" s="4"/>
    </row>
    <row r="59" spans="1:2" ht="12.75">
      <c r="A59" s="34" t="s">
        <v>53</v>
      </c>
      <c r="B59" s="35"/>
    </row>
    <row r="60" spans="1:2" ht="12.75">
      <c r="A60" s="34" t="s">
        <v>54</v>
      </c>
      <c r="B60" s="36" t="s">
        <v>55</v>
      </c>
    </row>
    <row r="61" spans="1:2" ht="12.75">
      <c r="A61" s="34"/>
      <c r="B61" s="36"/>
    </row>
    <row r="62" spans="1:2" ht="12.75">
      <c r="A62" s="34" t="s">
        <v>56</v>
      </c>
      <c r="B62" s="36"/>
    </row>
    <row r="63" spans="1:2" ht="12.75">
      <c r="A63" s="34" t="s">
        <v>57</v>
      </c>
      <c r="B63" s="36" t="s">
        <v>58</v>
      </c>
    </row>
    <row r="64" spans="1:2" ht="12.75">
      <c r="A64" s="34"/>
      <c r="B64" s="35"/>
    </row>
    <row r="65" spans="1:2" ht="12.75">
      <c r="A65" s="34" t="s">
        <v>59</v>
      </c>
      <c r="B65" s="35"/>
    </row>
    <row r="66" spans="1:2" ht="12.75">
      <c r="A66" s="34" t="s">
        <v>60</v>
      </c>
      <c r="B66" s="35"/>
    </row>
    <row r="67" spans="1:2" ht="12.75">
      <c r="A67" s="34"/>
      <c r="B67" s="35"/>
    </row>
    <row r="68" spans="1:2" ht="12.75">
      <c r="A68" s="33"/>
      <c r="B68" s="4"/>
    </row>
    <row r="69" spans="1:2" ht="12.75">
      <c r="A69" s="33"/>
      <c r="B69" s="4"/>
    </row>
    <row r="70" spans="1:2" ht="12.75">
      <c r="A70" s="34"/>
      <c r="B70" s="4"/>
    </row>
    <row r="71" spans="1:2" ht="12.75">
      <c r="A71" s="34"/>
      <c r="B71" s="4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4"/>
      <c r="B78" s="35"/>
    </row>
    <row r="79" spans="1:2" ht="12.75">
      <c r="A79" s="34"/>
      <c r="B79" s="35"/>
    </row>
    <row r="80" spans="1:2" ht="12.75">
      <c r="A80" s="34"/>
      <c r="B80" s="35"/>
    </row>
    <row r="81" spans="1:2" ht="12.75">
      <c r="A81" s="37"/>
      <c r="B81" s="35"/>
    </row>
    <row r="82" spans="1:2" ht="12.75">
      <c r="A82" s="37"/>
      <c r="B82" s="35"/>
    </row>
    <row r="83" spans="1:2" ht="12.75">
      <c r="A83" s="33"/>
      <c r="B83" s="4"/>
    </row>
    <row r="84" spans="1:2" ht="12.75">
      <c r="A84" s="38"/>
      <c r="B84" s="39"/>
    </row>
    <row r="85" spans="1:2" ht="12.75">
      <c r="A85" s="38"/>
      <c r="B85" s="39"/>
    </row>
    <row r="12812" ht="12.75">
      <c r="A12812" s="40" t="e">
        <f>#REF!</f>
        <v>#REF!</v>
      </c>
    </row>
  </sheetData>
  <autoFilter ref="B2:B1281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2012-07-18T05:41:16Z</dcterms:modified>
  <cp:category/>
  <cp:version/>
  <cp:contentType/>
  <cp:contentStatus/>
</cp:coreProperties>
</file>