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370" windowWidth="12120" windowHeight="6735" activeTab="0"/>
  </bookViews>
  <sheets>
    <sheet name="8 марта 5.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<sst xmlns="http://schemas.openxmlformats.org/spreadsheetml/2006/main" count="71" uniqueCount="70">
  <si>
    <t xml:space="preserve">о стоимости содержания общедомового имущества многоквартирного дома </t>
  </si>
  <si>
    <t>8 Марта 5/1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</si>
  <si>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</si>
  <si>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</si>
  <si>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</si>
  <si>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</si>
  <si>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</si>
  <si>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</si>
  <si>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</si>
  <si>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</si>
  <si>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</si>
  <si>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Обслуживание ВДГО</t>
  </si>
  <si>
    <t>Объединенная диспетчерская служба</t>
  </si>
  <si>
    <t>Услуги управляющей компании</t>
  </si>
  <si>
    <t>Итого расходов</t>
  </si>
  <si>
    <t>НДС 18%</t>
  </si>
  <si>
    <t>Отчет</t>
  </si>
  <si>
    <t>ОАО "УЖХ Советского района городского округа г.Уфа" за 2012 год</t>
  </si>
  <si>
    <t>Адрес</t>
  </si>
  <si>
    <t>Сумма</t>
  </si>
  <si>
    <t>Задолженность на 01.01.2012 г.</t>
  </si>
  <si>
    <t>Начислено за рекламу</t>
  </si>
  <si>
    <t>Поступление за рекламу</t>
  </si>
  <si>
    <t>Задолженность на 31.12.2012 г.</t>
  </si>
  <si>
    <t xml:space="preserve">Сальдо на 01.01.2012г. </t>
  </si>
  <si>
    <t>1. Расходы по текущему ремонту и набору работ</t>
  </si>
  <si>
    <t>Очистка кровли и козырьков от снега и наледи</t>
  </si>
  <si>
    <t>Смена стекол</t>
  </si>
  <si>
    <t>Общестроительные работы</t>
  </si>
  <si>
    <t>Установка досок обьявлений</t>
  </si>
  <si>
    <t>Смена труб и канализации</t>
  </si>
  <si>
    <t>Изоляция труб</t>
  </si>
  <si>
    <t>Изоляция трубопровода</t>
  </si>
  <si>
    <t>Смена автоматов и лампочек</t>
  </si>
  <si>
    <t>Ремонт щитков</t>
  </si>
  <si>
    <t>Опрессовка трубопроводов ЦО</t>
  </si>
  <si>
    <t>Снос черемухи</t>
  </si>
  <si>
    <t>Кронирование деревьев</t>
  </si>
  <si>
    <t>Изготовление и установка песочницы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</si>
  <si>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</si>
  <si>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</si>
  <si>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</si>
  <si>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</si>
  <si>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</si>
  <si>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</si>
  <si>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</si>
  <si>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</si>
  <si>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</si>
  <si>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5. Расходы по начислению и сбору платежей, управление жилищным фондом</t>
  </si>
  <si>
    <t>Услуги контролеров</t>
  </si>
  <si>
    <t xml:space="preserve">Услуги МУП УЖХ 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</si>
  <si>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</si>
  <si>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</si>
  <si>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</si>
  <si>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Финансовый результат (-перерасход, +неосвоение) на 31.12.2012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</si>
  <si>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</si>
  <si>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</si>
  <si>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</si>
  <si>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</si>
  <si>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</si>
  <si>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</si>
  <si>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Тариф на 1 кв.м.</t>
  </si>
  <si>
    <t>тариф</t>
  </si>
  <si>
    <t xml:space="preserve">Убрать отклонение </t>
  </si>
  <si>
    <t>Площадь, м2</t>
  </si>
  <si>
    <t>оклад</t>
  </si>
  <si>
    <t>дворники</t>
  </si>
  <si>
    <t>час.тар.ст.3,5</t>
  </si>
  <si>
    <t>час.тар.ст.2 р</t>
  </si>
  <si>
    <t>час.тар.ст.3 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</si>
</sst>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9"/>
      <name val="Arial"/>
      <family val="2"/>
    </font>
    <font>
      <sz val="10"/>
      <name val="Arial Rounded MT Bold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180" fontId="2" fillId="0" borderId="0" xfId="52" applyNumberFormat="1" applyFont="1" applyFill="1" applyAlignment="1">
      <alignment horizont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5" borderId="0" xfId="52" applyNumberFormat="1" applyFont="1" applyFill="1" applyBorder="1" applyAlignment="1">
      <alignment vertical="center"/>
      <protection/>
    </xf>
    <xf numFmtId="2" fontId="0" fillId="5" borderId="0" xfId="52" applyNumberFormat="1" applyFont="1" applyFill="1" applyAlignment="1">
      <alignment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90" fontId="0" fillId="0" borderId="10" xfId="52" applyNumberFormat="1" applyFill="1" applyBorder="1" applyAlignment="1">
      <alignment horizontal="center"/>
      <protection/>
    </xf>
    <xf numFmtId="0" fontId="0" fillId="24" borderId="0" xfId="52" applyFont="1" applyFill="1" applyBorder="1" applyAlignment="1">
      <alignment vertical="center"/>
      <protection/>
    </xf>
    <xf numFmtId="0" fontId="0" fillId="24" borderId="0" xfId="52" applyFont="1" applyFill="1" applyAlignment="1">
      <alignment vertical="center"/>
      <protection/>
    </xf>
    <xf numFmtId="0" fontId="0" fillId="5" borderId="0" xfId="52" applyFont="1" applyFill="1" applyBorder="1" applyAlignment="1">
      <alignment vertical="center"/>
      <protection/>
    </xf>
    <xf numFmtId="0" fontId="0" fillId="5" borderId="0" xfId="52" applyFont="1" applyFill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190" fontId="0" fillId="0" borderId="0" xfId="52" applyNumberFormat="1" applyFont="1" applyFill="1" applyBorder="1" applyAlignment="1">
      <alignment vertical="center"/>
      <protection/>
    </xf>
    <xf numFmtId="190" fontId="0" fillId="4" borderId="0" xfId="52" applyNumberFormat="1" applyFont="1" applyFill="1" applyBorder="1" applyAlignment="1">
      <alignment vertical="center"/>
      <protection/>
    </xf>
    <xf numFmtId="190" fontId="0" fillId="4" borderId="0" xfId="52" applyNumberFormat="1" applyFont="1" applyFill="1" applyAlignment="1">
      <alignment vertical="center"/>
      <protection/>
    </xf>
    <xf numFmtId="2" fontId="2" fillId="0" borderId="0" xfId="52" applyNumberFormat="1" applyFont="1" applyFill="1">
      <alignment/>
      <protection/>
    </xf>
    <xf numFmtId="2" fontId="2" fillId="24" borderId="0" xfId="52" applyNumberFormat="1" applyFont="1" applyFill="1">
      <alignment/>
      <protection/>
    </xf>
    <xf numFmtId="3" fontId="0" fillId="24" borderId="0" xfId="52" applyNumberFormat="1" applyFont="1" applyFill="1">
      <alignment/>
      <protection/>
    </xf>
    <xf numFmtId="0" fontId="0" fillId="24" borderId="0" xfId="52" applyFont="1" applyFill="1">
      <alignment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0" fontId="0" fillId="24" borderId="0" xfId="52" applyFont="1" applyFill="1" applyAlignment="1">
      <alignment horizontal="center" wrapText="1"/>
      <protection/>
    </xf>
    <xf numFmtId="3" fontId="0" fillId="24" borderId="0" xfId="52" applyNumberFormat="1" applyFont="1" applyFill="1" applyAlignment="1">
      <alignment horizontal="center" wrapText="1"/>
      <protection/>
    </xf>
    <xf numFmtId="3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vertical="center"/>
      <protection/>
    </xf>
    <xf numFmtId="0" fontId="0" fillId="24" borderId="0" xfId="52" applyFont="1" applyFill="1" applyAlignment="1">
      <alignment horizontal="center" vertical="center"/>
      <protection/>
    </xf>
    <xf numFmtId="3" fontId="0" fillId="24" borderId="0" xfId="52" applyNumberFormat="1" applyFont="1" applyFill="1" applyAlignment="1">
      <alignment horizontal="center" vertical="center"/>
      <protection/>
    </xf>
    <xf numFmtId="191" fontId="0" fillId="0" borderId="0" xfId="52" applyNumberFormat="1" applyFont="1" applyFill="1" applyBorder="1" applyAlignment="1">
      <alignment horizontal="center"/>
      <protection/>
    </xf>
    <xf numFmtId="191" fontId="0" fillId="0" borderId="0" xfId="52" applyNumberFormat="1" applyFont="1" applyFill="1" applyAlignment="1">
      <alignment horizontal="center"/>
      <protection/>
    </xf>
    <xf numFmtId="0" fontId="0" fillId="0" borderId="0" xfId="52" applyFont="1" applyFill="1" applyAlignment="1">
      <alignment horizontal="left" vertical="center" wrapText="1"/>
      <protection/>
    </xf>
    <xf numFmtId="190" fontId="2" fillId="0" borderId="0" xfId="52" applyNumberFormat="1" applyFont="1" applyFill="1" applyBorder="1">
      <alignment/>
      <protection/>
    </xf>
    <xf numFmtId="190" fontId="2" fillId="0" borderId="0" xfId="52" applyNumberFormat="1" applyFont="1" applyFill="1">
      <alignment/>
      <protection/>
    </xf>
    <xf numFmtId="0" fontId="2" fillId="0" borderId="0" xfId="52" applyFont="1" applyFill="1" applyBorder="1">
      <alignment/>
      <protection/>
    </xf>
    <xf numFmtId="190" fontId="0" fillId="0" borderId="0" xfId="52" applyNumberFormat="1" applyFont="1" applyFill="1" applyBorder="1">
      <alignment/>
      <protection/>
    </xf>
    <xf numFmtId="190" fontId="0" fillId="0" borderId="0" xfId="52" applyNumberFormat="1" applyFont="1" applyFill="1">
      <alignment/>
      <protection/>
    </xf>
    <xf numFmtId="0" fontId="0" fillId="0" borderId="11" xfId="52" applyFont="1" applyFill="1" applyBorder="1">
      <alignment/>
      <protection/>
    </xf>
    <xf numFmtId="0" fontId="0" fillId="0" borderId="10" xfId="52" applyFont="1" applyFill="1" applyBorder="1">
      <alignment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90" fontId="2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181" fontId="4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181" fontId="3" fillId="0" borderId="0" xfId="52" applyNumberFormat="1" applyFont="1" applyFill="1" applyBorder="1" applyAlignment="1">
      <alignment horizontal="center"/>
      <protection/>
    </xf>
    <xf numFmtId="0" fontId="2" fillId="25" borderId="0" xfId="52" applyFont="1" applyFill="1" applyBorder="1">
      <alignment/>
      <protection/>
    </xf>
    <xf numFmtId="0" fontId="2" fillId="25" borderId="0" xfId="52" applyFont="1" applyFill="1">
      <alignment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23" fillId="0" borderId="0" xfId="52" applyFont="1" applyFill="1" applyAlignment="1">
      <alignment horizontal="left" vertical="center" wrapText="1"/>
      <protection/>
    </xf>
    <xf numFmtId="0" fontId="23" fillId="0" borderId="0" xfId="52" applyFont="1" applyFill="1">
      <alignment/>
      <protection/>
    </xf>
    <xf numFmtId="0" fontId="23" fillId="0" borderId="0" xfId="52" applyFont="1" applyFill="1" applyBorder="1">
      <alignment/>
      <protection/>
    </xf>
    <xf numFmtId="190" fontId="3" fillId="0" borderId="12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190" fontId="4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190" fontId="24" fillId="0" borderId="10" xfId="52" applyNumberFormat="1" applyFont="1" applyFill="1" applyBorder="1" applyAlignment="1">
      <alignment horizontal="left" vertical="center" wrapText="1"/>
      <protection/>
    </xf>
    <xf numFmtId="190" fontId="0" fillId="0" borderId="10" xfId="52" applyNumberFormat="1" applyFont="1" applyFill="1" applyBorder="1" applyAlignment="1">
      <alignment horizontal="left" vertical="center" wrapText="1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67567\Desktop\&#1054;&#1058;&#1063;&#1045;&#1058;&#106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печатала"/>
      <sheetName val="январь 2012"/>
      <sheetName val="ФЕВРАЛЬ 2012"/>
      <sheetName val="МАРТ 2012"/>
      <sheetName val="апрель 2012 "/>
      <sheetName val="май 2012 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год"/>
      <sheetName val="айская 68"/>
      <sheetName val="айская 70"/>
      <sheetName val="айская 72"/>
      <sheetName val="айская 75"/>
      <sheetName val="айская 75.1"/>
      <sheetName val="айская 75.2"/>
      <sheetName val="айская 76"/>
      <sheetName val="айская 77.2"/>
      <sheetName val="айская 78"/>
      <sheetName val="айская 79"/>
      <sheetName val="айская 79.1"/>
      <sheetName val="айская 80"/>
      <sheetName val="айс 81"/>
      <sheetName val="айская 81.1"/>
      <sheetName val="айская 82"/>
      <sheetName val="айская 83"/>
      <sheetName val="айская 84"/>
      <sheetName val="айская 87"/>
      <sheetName val="айская 89"/>
      <sheetName val="айская 91"/>
      <sheetName val="айская 91.1"/>
      <sheetName val="влад 3.1"/>
      <sheetName val="влад 3.2"/>
      <sheetName val="влад 7"/>
      <sheetName val="влад 7.1"/>
      <sheetName val="влад 7.2"/>
      <sheetName val="влад 9"/>
      <sheetName val="влад 11"/>
      <sheetName val="влад 11.1"/>
      <sheetName val="влад 13.1"/>
      <sheetName val="влад 15"/>
      <sheetName val="влад 19.2"/>
      <sheetName val="влад 21.1"/>
      <sheetName val="влад 25"/>
      <sheetName val="минг 121"/>
      <sheetName val="минг 123"/>
      <sheetName val="минг 123.1"/>
      <sheetName val="минг 125"/>
      <sheetName val="минг 127"/>
      <sheetName val="минг 127.1"/>
      <sheetName val="минг 127.2"/>
      <sheetName val="минг 129"/>
      <sheetName val="минг 156"/>
      <sheetName val="минг 158"/>
      <sheetName val="8 марта 5"/>
      <sheetName val="8 марта 5.1"/>
      <sheetName val="8 марта 16"/>
      <sheetName val="8 МАРТА 20"/>
      <sheetName val="8 март 30"/>
      <sheetName val="рев 167а"/>
      <sheetName val="рев 167.1"/>
      <sheetName val="рев 167.2"/>
      <sheetName val="рев 193"/>
      <sheetName val="рев 195"/>
      <sheetName val="рев 201.3"/>
      <sheetName val="РЕВ 215"/>
      <sheetName val="РЕВ 213"/>
      <sheetName val="РЕВ 217"/>
      <sheetName val="харьк 101"/>
      <sheetName val="харьк 103"/>
      <sheetName val="харьк 114"/>
      <sheetName val="харьк 116"/>
      <sheetName val="харьк 118"/>
      <sheetName val="харьк 120"/>
      <sheetName val="харьк 129.131"/>
      <sheetName val="50 лет 26"/>
      <sheetName val="50 лет 26.1"/>
      <sheetName val="50 лет 28"/>
      <sheetName val="50 лет 30"/>
      <sheetName val="50 лет 30.1"/>
      <sheetName val="кгм"/>
      <sheetName val="Лист2"/>
      <sheetName val="Диаграмма1"/>
      <sheetName val="Лист1"/>
      <sheetName val="Лист4"/>
    </sheetNames>
    <sheetDataSet>
      <sheetData sheetId="2">
        <row r="327">
          <cell r="AR327">
            <v>11.86</v>
          </cell>
        </row>
        <row r="328">
          <cell r="AR328">
            <v>438329.41835349303</v>
          </cell>
        </row>
        <row r="329">
          <cell r="AR329">
            <v>3860.6</v>
          </cell>
        </row>
      </sheetData>
      <sheetData sheetId="3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4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5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6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7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8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9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10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11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12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  <sheetData sheetId="13">
        <row r="329">
          <cell r="AR329">
            <v>277008.41</v>
          </cell>
        </row>
        <row r="330">
          <cell r="AR330">
            <v>294914.53</v>
          </cell>
        </row>
        <row r="331">
          <cell r="AR331">
            <v>-17906.120000000054</v>
          </cell>
        </row>
        <row r="332">
          <cell r="AR332">
            <v>272284.05</v>
          </cell>
        </row>
        <row r="333">
          <cell r="AR333">
            <v>286702.35</v>
          </cell>
        </row>
        <row r="334">
          <cell r="AR334">
            <v>-14418.299999999988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B12341"/>
  <sheetViews>
    <sheetView tabSelected="1" zoomScalePageLayoutView="0" workbookViewId="0" topLeftCell="A2">
      <pane xSplit="1" ySplit="4" topLeftCell="B7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6" sqref="A6:IV35"/>
    </sheetView>
  </sheetViews>
  <sheetFormatPr defaultColWidth="9.140625" defaultRowHeight="12.75"/>
  <cols>
    <col min="1" max="1" width="74.8515625" style="2" customWidth="1"/>
    <col min="2" max="2" width="13.421875" style="2" customWidth="1"/>
    <col min="3" max="111" width="9.140625" style="3" customWidth="1"/>
    <col min="112" max="16384" width="9.140625" style="2" customWidth="1"/>
  </cols>
  <sheetData>
    <row r="1" ht="3.75" customHeight="1"/>
    <row r="2" ht="12.75" customHeight="1">
      <c r="A2" s="4" t="s">
        <v>16</v>
      </c>
    </row>
    <row r="3" ht="12.75">
      <c r="A3" s="4" t="s">
        <v>0</v>
      </c>
    </row>
    <row r="4" ht="12.75">
      <c r="A4" s="4" t="s">
        <v>17</v>
      </c>
    </row>
    <row r="5" spans="1:111" s="8" customFormat="1" ht="12.75">
      <c r="A5" s="5" t="s">
        <v>18</v>
      </c>
      <c r="B5" s="6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 s="12" customFormat="1" ht="12.75">
      <c r="A6" s="61" t="s">
        <v>2</v>
      </c>
      <c r="B6" s="62" t="s">
        <v>19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15" customFormat="1" ht="20.25" customHeight="1">
      <c r="A7" s="63" t="s">
        <v>20</v>
      </c>
      <c r="B7" s="71">
        <v>-6200.94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</row>
    <row r="8" spans="1:111" s="19" customFormat="1" ht="12.75">
      <c r="A8" s="64" t="s">
        <v>3</v>
      </c>
      <c r="B8" s="72">
        <v>478971.72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s="19" customFormat="1" ht="12.75">
      <c r="A9" s="64" t="s">
        <v>6</v>
      </c>
      <c r="B9" s="72">
        <v>474440.8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11" s="21" customFormat="1" ht="12.75" hidden="1">
      <c r="A10" s="65" t="s">
        <v>4</v>
      </c>
      <c r="B10" s="72"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</row>
    <row r="11" spans="1:111" s="21" customFormat="1" ht="12.75" hidden="1">
      <c r="A11" s="65" t="s">
        <v>5</v>
      </c>
      <c r="B11" s="72"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</row>
    <row r="12" spans="1:111" s="22" customFormat="1" ht="12.75">
      <c r="A12" s="63" t="s">
        <v>21</v>
      </c>
      <c r="B12" s="72">
        <v>2596.32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s="22" customFormat="1" ht="12.75">
      <c r="A13" s="63" t="s">
        <v>22</v>
      </c>
      <c r="B13" s="72">
        <v>2322.73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spans="1:111" s="12" customFormat="1" ht="12.75">
      <c r="A14" s="64" t="s">
        <v>7</v>
      </c>
      <c r="B14" s="72">
        <v>476763.53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11" s="12" customFormat="1" ht="12.75">
      <c r="A15" s="65" t="s">
        <v>23</v>
      </c>
      <c r="B15" s="72">
        <v>-1396.4299999999903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</row>
    <row r="16" spans="1:111" s="25" customFormat="1" ht="12.75">
      <c r="A16" s="66"/>
      <c r="B16" s="7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</row>
    <row r="17" spans="1:111" s="12" customFormat="1" ht="12.75">
      <c r="A17" s="61" t="s">
        <v>8</v>
      </c>
      <c r="B17" s="7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</row>
    <row r="18" spans="1:21" s="27" customFormat="1" ht="12.75">
      <c r="A18" s="63" t="s">
        <v>24</v>
      </c>
      <c r="B18" s="72">
        <v>-127904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3" ht="12.75">
      <c r="A19" s="67" t="s">
        <v>25</v>
      </c>
      <c r="B19" s="73">
        <v>53773.11508474577</v>
      </c>
      <c r="C19" s="6"/>
    </row>
    <row r="20" spans="1:132" s="33" customFormat="1" ht="12.75">
      <c r="A20" s="68" t="s">
        <v>26</v>
      </c>
      <c r="B20" s="72">
        <v>492.79661016949154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</row>
    <row r="21" spans="1:132" s="33" customFormat="1" ht="12.75">
      <c r="A21" s="68" t="s">
        <v>27</v>
      </c>
      <c r="B21" s="72">
        <v>1641.101694915254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s="33" customFormat="1" ht="15.75" customHeight="1">
      <c r="A22" s="68" t="s">
        <v>28</v>
      </c>
      <c r="B22" s="72">
        <v>748.7203389830509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</row>
    <row r="23" spans="1:132" s="33" customFormat="1" ht="12.75">
      <c r="A23" s="68" t="s">
        <v>29</v>
      </c>
      <c r="B23" s="72">
        <v>1023.7966101694915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</row>
    <row r="24" spans="1:132" s="33" customFormat="1" ht="12.75">
      <c r="A24" s="30" t="s">
        <v>30</v>
      </c>
      <c r="B24" s="73">
        <v>13855.296610169491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32" s="33" customFormat="1" ht="12.75">
      <c r="A25" s="30" t="s">
        <v>31</v>
      </c>
      <c r="B25" s="73">
        <v>1083.31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32" s="33" customFormat="1" ht="12.75">
      <c r="A26" s="30" t="s">
        <v>32</v>
      </c>
      <c r="B26" s="73"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32" s="33" customFormat="1" ht="12.75">
      <c r="A27" s="30" t="s">
        <v>33</v>
      </c>
      <c r="B27" s="73">
        <v>439.4491525423729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</row>
    <row r="28" spans="1:132" s="33" customFormat="1" ht="12.75">
      <c r="A28" s="30" t="s">
        <v>34</v>
      </c>
      <c r="B28" s="73">
        <v>5188.991525423729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</row>
    <row r="29" spans="1:132" s="28" customFormat="1" ht="12.75">
      <c r="A29" s="34" t="s">
        <v>35</v>
      </c>
      <c r="B29" s="73">
        <v>12806.169491525425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</row>
    <row r="30" spans="1:132" s="37" customFormat="1" ht="12.75">
      <c r="A30" s="30" t="s">
        <v>36</v>
      </c>
      <c r="B30" s="73">
        <v>2018.322033898305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</row>
    <row r="31" spans="1:132" s="37" customFormat="1" ht="12.75">
      <c r="A31" s="30" t="s">
        <v>37</v>
      </c>
      <c r="B31" s="73">
        <v>5110.872881355933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</row>
    <row r="32" spans="1:132" s="37" customFormat="1" ht="12.75">
      <c r="A32" s="30" t="s">
        <v>38</v>
      </c>
      <c r="B32" s="73">
        <v>1865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</row>
    <row r="33" spans="1:111" s="39" customFormat="1" ht="12.75">
      <c r="A33" s="30" t="s">
        <v>39</v>
      </c>
      <c r="B33" s="73">
        <v>7499.28813559322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</row>
    <row r="34" spans="1:111" s="42" customFormat="1" ht="32.25" customHeight="1">
      <c r="A34" s="69" t="s">
        <v>40</v>
      </c>
      <c r="B34" s="73">
        <v>38582.434361286796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</row>
    <row r="35" spans="1:111" s="9" customFormat="1" ht="12.75">
      <c r="A35" s="67" t="s">
        <v>41</v>
      </c>
      <c r="B35" s="73">
        <v>154167.54642864066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</row>
    <row r="36" spans="1:111" s="9" customFormat="1" ht="12.75">
      <c r="A36" s="30" t="s">
        <v>42</v>
      </c>
      <c r="B36" s="73">
        <v>38769.19334745762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</row>
    <row r="37" spans="1:2" ht="12.75">
      <c r="A37" s="30" t="s">
        <v>10</v>
      </c>
      <c r="B37" s="73">
        <v>34158.4425</v>
      </c>
    </row>
    <row r="38" spans="1:111" s="45" customFormat="1" ht="12.75">
      <c r="A38" s="70" t="s">
        <v>43</v>
      </c>
      <c r="B38" s="72"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</row>
    <row r="39" spans="1:2" ht="12.75">
      <c r="A39" s="64" t="s">
        <v>44</v>
      </c>
      <c r="B39" s="72">
        <v>1298.7</v>
      </c>
    </row>
    <row r="40" spans="1:2" ht="12.75">
      <c r="A40" s="64" t="s">
        <v>11</v>
      </c>
      <c r="B40" s="72">
        <v>3312.0508474576272</v>
      </c>
    </row>
    <row r="41" spans="1:2" ht="12.75">
      <c r="A41" s="30" t="s">
        <v>45</v>
      </c>
      <c r="B41" s="74">
        <v>115398.35308118303</v>
      </c>
    </row>
    <row r="42" spans="1:2" ht="12.75">
      <c r="A42" s="30" t="s">
        <v>46</v>
      </c>
      <c r="B42" s="73">
        <v>100141.84097118303</v>
      </c>
    </row>
    <row r="43" spans="1:2" ht="12.75">
      <c r="A43" s="30" t="s">
        <v>9</v>
      </c>
      <c r="B43" s="73">
        <v>15256.51211</v>
      </c>
    </row>
    <row r="44" spans="1:111" s="42" customFormat="1" ht="12.75">
      <c r="A44" s="30" t="s">
        <v>47</v>
      </c>
      <c r="B44" s="73">
        <v>29725.99833091023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</row>
    <row r="45" spans="1:111" s="42" customFormat="1" ht="12.75">
      <c r="A45" s="30" t="s">
        <v>48</v>
      </c>
      <c r="B45" s="73">
        <v>53044.241616949155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</row>
    <row r="46" spans="1:2" ht="12.75">
      <c r="A46" s="30" t="s">
        <v>12</v>
      </c>
      <c r="B46" s="73">
        <v>2678.994366101695</v>
      </c>
    </row>
    <row r="47" spans="1:2" ht="12.75">
      <c r="A47" s="30" t="s">
        <v>13</v>
      </c>
      <c r="B47" s="73">
        <v>11162.47652542373</v>
      </c>
    </row>
    <row r="48" spans="1:2" ht="12.75">
      <c r="A48" s="30" t="s">
        <v>49</v>
      </c>
      <c r="B48" s="73">
        <v>3977.900725423729</v>
      </c>
    </row>
    <row r="49" spans="1:2" ht="12.75">
      <c r="A49" s="30" t="s">
        <v>50</v>
      </c>
      <c r="B49" s="73">
        <v>35224.87</v>
      </c>
    </row>
    <row r="50" spans="1:2" ht="12.75">
      <c r="A50" s="30" t="s">
        <v>14</v>
      </c>
      <c r="B50" s="73">
        <v>329293.3358225326</v>
      </c>
    </row>
    <row r="51" spans="1:2" ht="12.75">
      <c r="A51" s="30" t="s">
        <v>51</v>
      </c>
      <c r="B51" s="73">
        <v>5370.3831462740945</v>
      </c>
    </row>
    <row r="52" spans="1:2" ht="12.75">
      <c r="A52" s="30" t="s">
        <v>52</v>
      </c>
      <c r="B52" s="73">
        <v>334663.7189688067</v>
      </c>
    </row>
    <row r="53" spans="1:2" ht="12.75" hidden="1">
      <c r="A53" s="30" t="s">
        <v>15</v>
      </c>
      <c r="B53" s="73">
        <v>60239.469414385196</v>
      </c>
    </row>
    <row r="54" spans="1:2" ht="12.75">
      <c r="A54" s="30" t="s">
        <v>53</v>
      </c>
      <c r="B54" s="73">
        <v>394903.1883831919</v>
      </c>
    </row>
    <row r="55" spans="1:112" s="47" customFormat="1" ht="21" customHeight="1">
      <c r="A55" s="30" t="s">
        <v>54</v>
      </c>
      <c r="B55" s="73">
        <v>-46043.658383191854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46"/>
    </row>
    <row r="56" spans="1:2" s="3" customFormat="1" ht="12.75" hidden="1">
      <c r="A56" s="48"/>
      <c r="B56" s="17">
        <f>'[1]декабрь 2012'!AR327+'[1]ноябрь 2012'!AR327+'[1]октябрь 2012'!AR327+'[1]сентябрь 2012'!AR327+'[1]август 2012'!AR327+'[1]июль 2012'!AR327+'[1]июнь 2012'!AR327+'[1]май 2012 '!AR327+'[1]апрель 2012 '!AR327+'[1]МАРТ 2012'!AR327+'[1]ФЕВРАЛЬ 2012'!AR327+'[1]январь 2012'!AR327</f>
        <v>11.86</v>
      </c>
    </row>
    <row r="57" spans="1:2" s="47" customFormat="1" ht="12.75" hidden="1">
      <c r="A57" s="16" t="s">
        <v>55</v>
      </c>
      <c r="B57" s="17">
        <f>'[1]декабрь 2012'!AR328+'[1]ноябрь 2012'!AR328+'[1]октябрь 2012'!AR328+'[1]сентябрь 2012'!AR328+'[1]август 2012'!AR328+'[1]июль 2012'!AR328+'[1]июнь 2012'!AR328+'[1]май 2012 '!AR328+'[1]апрель 2012 '!AR328+'[1]МАРТ 2012'!AR328+'[1]ФЕВРАЛЬ 2012'!AR328+'[1]январь 2012'!AR328</f>
        <v>438329.41835349303</v>
      </c>
    </row>
    <row r="58" spans="1:2" s="47" customFormat="1" ht="12.75" hidden="1">
      <c r="A58" s="16" t="s">
        <v>56</v>
      </c>
      <c r="B58" s="17">
        <f>'[1]декабрь 2012'!AR329+'[1]ноябрь 2012'!AR329+'[1]октябрь 2012'!AR329+'[1]сентябрь 2012'!AR329+'[1]август 2012'!AR329+'[1]июль 2012'!AR329+'[1]июнь 2012'!AR329+'[1]май 2012 '!AR329+'[1]апрель 2012 '!AR329+'[1]МАРТ 2012'!AR329+'[1]ФЕВРАЛЬ 2012'!AR329+'[1]январь 2012'!AR329</f>
        <v>3050953.1100000003</v>
      </c>
    </row>
    <row r="59" spans="1:2" s="47" customFormat="1" ht="12.75" hidden="1">
      <c r="A59" s="16" t="s">
        <v>57</v>
      </c>
      <c r="B59" s="17">
        <f>'[1]декабрь 2012'!AR330+'[1]ноябрь 2012'!AR330+'[1]октябрь 2012'!AR330+'[1]сентябрь 2012'!AR330+'[1]август 2012'!AR330+'[1]июль 2012'!AR330+'[1]июнь 2012'!AR330+'[1]май 2012 '!AR330+'[1]апрель 2012 '!AR330+'[1]МАРТ 2012'!AR330+'[1]ФЕВРАЛЬ 2012'!AR330+'[1]январь 2012'!AR330</f>
        <v>3244059.830000001</v>
      </c>
    </row>
    <row r="60" spans="1:2" s="47" customFormat="1" ht="12.75" hidden="1">
      <c r="A60" s="16" t="s">
        <v>58</v>
      </c>
      <c r="B60" s="17">
        <f>'[1]декабрь 2012'!AR331+'[1]ноябрь 2012'!AR331+'[1]октябрь 2012'!AR331+'[1]сентябрь 2012'!AR331+'[1]август 2012'!AR331+'[1]июль 2012'!AR331+'[1]июнь 2012'!AR331+'[1]май 2012 '!AR331+'[1]апрель 2012 '!AR331+'[1]МАРТ 2012'!AR331+'[1]ФЕВРАЛЬ 2012'!AR331+'[1]январь 2012'!AR331</f>
        <v>-196967.3200000006</v>
      </c>
    </row>
    <row r="61" spans="1:2" s="47" customFormat="1" ht="12.75" hidden="1">
      <c r="A61" s="16" t="s">
        <v>59</v>
      </c>
      <c r="B61" s="17">
        <f>'[1]декабрь 2012'!AR332+'[1]ноябрь 2012'!AR332+'[1]октябрь 2012'!AR332+'[1]сентябрь 2012'!AR332+'[1]август 2012'!AR332+'[1]июль 2012'!AR332+'[1]июнь 2012'!AR332+'[1]май 2012 '!AR332+'[1]апрель 2012 '!AR332+'[1]МАРТ 2012'!AR332+'[1]ФЕВРАЛЬ 2012'!AR332+'[1]январь 2012'!AR332</f>
        <v>2995124.5499999993</v>
      </c>
    </row>
    <row r="62" spans="1:2" s="47" customFormat="1" ht="12.75" hidden="1">
      <c r="A62" s="16" t="s">
        <v>60</v>
      </c>
      <c r="B62" s="17">
        <f>'[1]декабрь 2012'!AR333+'[1]ноябрь 2012'!AR333+'[1]октябрь 2012'!AR333+'[1]сентябрь 2012'!AR333+'[1]август 2012'!AR333+'[1]июль 2012'!AR333+'[1]июнь 2012'!AR333+'[1]май 2012 '!AR333+'[1]апрель 2012 '!AR333+'[1]МАРТ 2012'!AR333+'[1]ФЕВРАЛЬ 2012'!AR333+'[1]январь 2012'!AR333</f>
        <v>3153725.8500000006</v>
      </c>
    </row>
    <row r="63" spans="1:2" s="47" customFormat="1" ht="12.75" hidden="1">
      <c r="A63" s="16" t="s">
        <v>58</v>
      </c>
      <c r="B63" s="17">
        <f>'[1]декабрь 2012'!AR334+'[1]ноябрь 2012'!AR334+'[1]октябрь 2012'!AR334+'[1]сентябрь 2012'!AR334+'[1]август 2012'!AR334+'[1]июль 2012'!AR334+'[1]июнь 2012'!AR334+'[1]май 2012 '!AR334+'[1]апрель 2012 '!AR334+'[1]МАРТ 2012'!AR334+'[1]ФЕВРАЛЬ 2012'!AR334+'[1]январь 2012'!AR334</f>
        <v>-158601.29999999987</v>
      </c>
    </row>
    <row r="64" spans="1:2" s="3" customFormat="1" ht="12.75" hidden="1">
      <c r="A64" s="48"/>
      <c r="B64" s="49"/>
    </row>
    <row r="65" spans="1:2" s="3" customFormat="1" ht="12.75" hidden="1">
      <c r="A65" s="48"/>
      <c r="B65" s="49"/>
    </row>
    <row r="66" spans="1:2" s="3" customFormat="1" ht="12.75" hidden="1">
      <c r="A66" s="50" t="s">
        <v>61</v>
      </c>
      <c r="B66" s="51" t="e">
        <f>B54/#REF!/12</f>
        <v>#REF!</v>
      </c>
    </row>
    <row r="67" spans="1:111" s="55" customFormat="1" ht="15" hidden="1">
      <c r="A67" s="52" t="s">
        <v>62</v>
      </c>
      <c r="B67" s="53" t="e">
        <f>B16/12/#REF!</f>
        <v>#REF!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</row>
    <row r="68" spans="1:2" ht="12.75" hidden="1">
      <c r="A68" s="50"/>
      <c r="B68" s="56">
        <v>11.86</v>
      </c>
    </row>
    <row r="69" spans="1:2" ht="12.75" hidden="1">
      <c r="A69" s="50" t="s">
        <v>63</v>
      </c>
      <c r="B69" s="51">
        <f>(B16-B54)/1.18</f>
        <v>-334663.7189688067</v>
      </c>
    </row>
    <row r="70" spans="1:2" ht="12.75" hidden="1">
      <c r="A70" s="50" t="s">
        <v>64</v>
      </c>
      <c r="B70" s="10">
        <v>3860.6</v>
      </c>
    </row>
    <row r="71" spans="1:111" s="58" customFormat="1" ht="12" hidden="1">
      <c r="A71" s="57" t="s">
        <v>65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</row>
    <row r="72" spans="1:111" s="58" customFormat="1" ht="12" hidden="1">
      <c r="A72" s="57" t="s">
        <v>66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</row>
    <row r="73" spans="1:111" s="58" customFormat="1" ht="12" hidden="1">
      <c r="A73" s="57" t="s">
        <v>67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</row>
    <row r="74" spans="1:111" s="58" customFormat="1" ht="12" hidden="1">
      <c r="A74" s="57" t="s">
        <v>68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</row>
    <row r="75" spans="1:111" s="58" customFormat="1" ht="12" hidden="1">
      <c r="A75" s="57" t="s">
        <v>69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</row>
    <row r="76" ht="12.75">
      <c r="A76" s="40"/>
    </row>
    <row r="12341" ht="12.75">
      <c r="A12341" s="60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E1" sqref="A1:E16384"/>
    </sheetView>
  </sheetViews>
  <sheetFormatPr defaultColWidth="9.140625" defaultRowHeight="12.75"/>
  <sheetData>
    <row r="9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/>
    <row r="22" ht="12.75" hidden="1"/>
    <row r="29" ht="12.75" hidden="1"/>
    <row r="30" ht="12.75" hidden="1"/>
    <row r="36" ht="12.75" hidden="1"/>
    <row r="37" ht="12.75" hidden="1"/>
    <row r="38" ht="12.75" hidden="1"/>
    <row r="39" ht="12.75" hidden="1"/>
    <row r="46" ht="12.75" hidden="1"/>
    <row r="47" ht="12.75" hidden="1"/>
    <row r="52" ht="12.75" hidden="1"/>
    <row r="53" ht="12.75" hidden="1"/>
    <row r="56" ht="12.75" hidden="1"/>
    <row r="57" ht="12.75" hidden="1"/>
    <row r="58" ht="12.75" hidden="1"/>
    <row r="59" ht="12.75" hidden="1"/>
    <row r="65" ht="12.75" hidden="1"/>
    <row r="67" ht="12.75" hidden="1"/>
    <row r="68" ht="12.75" hidden="1"/>
    <row r="71" s="1" customFormat="1" ht="12.75" hidden="1"/>
    <row r="72" ht="12.75" hidden="1"/>
    <row r="73" ht="12.75" hidden="1"/>
    <row r="81" ht="12.75" hidden="1"/>
    <row r="83" ht="12.75" hidden="1"/>
    <row r="87" ht="11.25" customHeight="1"/>
    <row r="89" ht="15" customHeight="1"/>
    <row r="91" ht="12.75" hidden="1"/>
    <row r="95" ht="12.75" hidden="1"/>
    <row r="96" ht="12.75" hidden="1"/>
    <row r="97" ht="12.75" hidden="1"/>
    <row r="98" ht="12.75" hidden="1"/>
    <row r="99" ht="12.75" hidden="1"/>
    <row r="111" s="1" customFormat="1" ht="12.75"/>
    <row r="112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2011-04-18T17:17:16Z</dcterms:created>
  <dcterms:modified xsi:type="dcterms:W3CDTF">2013-04-01T08:50:20Z</dcterms:modified>
  <cp:category/>
  <cp:version/>
  <cp:contentType/>
  <cp:contentStatus/>
</cp:coreProperties>
</file>