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<sst xmlns="http://schemas.openxmlformats.org/spreadsheetml/2006/main" count="62" uniqueCount="60">
  <si>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</si>
  <si>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</si>
  <si>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</si>
  <si>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</si>
  <si>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</si>
  <si>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</si>
  <si>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</si>
  <si>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</si>
  <si>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</si>
  <si>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</si>
  <si>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</si>
  <si>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</si>
  <si>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</si>
  <si>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</si>
  <si>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</si>
  <si>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</si>
  <si>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</si>
  <si>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</si>
  <si>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</si>
  <si>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</si>
  <si>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</si>
  <si>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</si>
  <si>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</si>
  <si>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</si>
  <si>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</si>
  <si>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</si>
  <si>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</si>
  <si>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</si>
  <si>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</si>
  <si>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</si>
  <si>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</si>
  <si>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</si>
  <si>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</si>
  <si>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</si>
  <si>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</si>
  <si>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</si>
  <si>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</si>
  <si>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</si>
  <si>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</si>
  <si>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</si>
  <si>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</si>
  <si>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</si>
  <si>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</si>
  <si>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</si>
  <si>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</si>
  <si>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</si>
  <si>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</si>
  <si>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</si>
  <si>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</si>
  <si>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</si>
  <si>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</si>
  <si>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</si>
  <si>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</si>
  <si>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</si>
  <si>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</si>
  <si>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</si>
  <si>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</si>
  <si>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</si>
  <si>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</si>
  <si>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26/1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</si>
</sst>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8">
      <selection activeCell="A44" activeCellId="1" sqref="A40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205728</v>
      </c>
      <c r="C8" s="24">
        <v>226300</v>
      </c>
      <c r="D8" s="24">
        <f>B8+C8</f>
        <v>432028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244</v>
      </c>
      <c r="C10" s="24">
        <v>269</v>
      </c>
      <c r="D10" s="24">
        <f>B10+C10</f>
        <v>513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-36280</v>
      </c>
    </row>
    <row r="13" spans="1:4" ht="12.75">
      <c r="A13" s="10" t="s">
        <v>10</v>
      </c>
      <c r="B13" s="26">
        <f>SUM(B14:B33)</f>
        <v>31600</v>
      </c>
      <c r="C13" s="26">
        <f>SUM(C14:C33)</f>
        <v>93440</v>
      </c>
      <c r="D13" s="26">
        <f>SUM(D14:D33)</f>
        <v>125040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15000</v>
      </c>
      <c r="C18" s="32">
        <v>15000</v>
      </c>
      <c r="D18" s="32">
        <v>30000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>
      <c r="A20" s="12" t="s">
        <v>17</v>
      </c>
      <c r="B20" s="32"/>
      <c r="C20" s="32">
        <v>66269</v>
      </c>
      <c r="D20" s="32">
        <v>66269</v>
      </c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5000</v>
      </c>
      <c r="D26" s="32">
        <v>10000</v>
      </c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>
      <c r="A28" s="12" t="s">
        <v>25</v>
      </c>
      <c r="B28" s="32">
        <v>11600</v>
      </c>
      <c r="C28" s="32"/>
      <c r="D28" s="32">
        <v>11600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7171</v>
      </c>
      <c r="D30" s="32">
        <v>7171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15660.383768365584</v>
      </c>
      <c r="C34" s="33">
        <v>17226.322145202146</v>
      </c>
      <c r="D34" s="33">
        <v>32886.70591356773</v>
      </c>
    </row>
    <row r="35" spans="1:4" ht="24">
      <c r="A35" s="14" t="s">
        <v>32</v>
      </c>
      <c r="B35" s="27">
        <f>B36+B42</f>
        <v>49869.554952551414</v>
      </c>
      <c r="C35" s="27">
        <f>C36+C42</f>
        <v>54356.242327806554</v>
      </c>
      <c r="D35" s="27">
        <f>D36+D42</f>
        <v>104225.79728035796</v>
      </c>
    </row>
    <row r="36" spans="1:4" ht="12.75">
      <c r="A36" s="15" t="s">
        <v>33</v>
      </c>
      <c r="B36" s="28">
        <f>B37+B38+B39+B40+B41</f>
        <v>23424.975000000002</v>
      </c>
      <c r="C36" s="28">
        <f>C37+C38+C39+C40+C41</f>
        <v>25388.8071</v>
      </c>
      <c r="D36" s="28">
        <f>D37+D38+D39+D40+D41</f>
        <v>48813.7821</v>
      </c>
    </row>
    <row r="37" spans="1:4" ht="12.75">
      <c r="A37" s="16" t="s">
        <v>34</v>
      </c>
      <c r="B37" s="32">
        <v>13190.775000000001</v>
      </c>
      <c r="C37" s="32">
        <v>14509.8525</v>
      </c>
      <c r="D37" s="32">
        <v>27700.627500000002</v>
      </c>
    </row>
    <row r="38" spans="1:4" ht="12.75">
      <c r="A38" s="17" t="s">
        <v>35</v>
      </c>
      <c r="B38" s="32">
        <v>7967.2</v>
      </c>
      <c r="C38" s="32">
        <v>8469.1336</v>
      </c>
      <c r="D38" s="32">
        <v>16436.333599999998</v>
      </c>
    </row>
    <row r="39" spans="1:4" ht="12.75">
      <c r="A39" s="16" t="s">
        <v>36</v>
      </c>
      <c r="B39" s="32">
        <v>2267</v>
      </c>
      <c r="C39" s="32">
        <v>2409.821</v>
      </c>
      <c r="D39" s="32">
        <v>4676.821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26444.579952551412</v>
      </c>
      <c r="C42" s="28">
        <f>C43+C44+C45+C46</f>
        <v>28967.435227806556</v>
      </c>
      <c r="D42" s="28">
        <f>D43+D44+D45+D46</f>
        <v>55412.015180357965</v>
      </c>
    </row>
    <row r="43" spans="1:4" ht="12.75">
      <c r="A43" s="11" t="s">
        <v>40</v>
      </c>
      <c r="B43" s="32">
        <v>23158.01995255141</v>
      </c>
      <c r="C43" s="32">
        <v>25473.821947806555</v>
      </c>
      <c r="D43" s="32">
        <v>48631.84190035796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4.25" customHeight="1">
      <c r="A46" s="11" t="s">
        <v>43</v>
      </c>
      <c r="B46" s="32">
        <v>3286.56</v>
      </c>
      <c r="C46" s="32">
        <v>3493.6132799999996</v>
      </c>
      <c r="D46" s="32">
        <v>6780.173279999999</v>
      </c>
    </row>
    <row r="47" spans="1:4" ht="12.75">
      <c r="A47" s="18" t="s">
        <v>44</v>
      </c>
      <c r="B47" s="32">
        <v>6652.584267904886</v>
      </c>
      <c r="C47" s="32">
        <v>7298.613664935375</v>
      </c>
      <c r="D47" s="32">
        <v>13951.19793284026</v>
      </c>
    </row>
    <row r="48" spans="1:4" ht="24">
      <c r="A48" s="19" t="s">
        <v>45</v>
      </c>
      <c r="B48" s="33">
        <v>25510.272</v>
      </c>
      <c r="C48" s="33">
        <v>28061.2</v>
      </c>
      <c r="D48" s="33">
        <v>53571.472</v>
      </c>
    </row>
    <row r="49" spans="1:4" ht="12.75" customHeight="1" hidden="1">
      <c r="A49" s="20" t="s">
        <v>46</v>
      </c>
      <c r="B49" s="29">
        <f>B13+B34+B35+B47+B48</f>
        <v>129292.79498882189</v>
      </c>
      <c r="C49" s="29">
        <f>C13+C34+C35+C47+C48</f>
        <v>200382.37813794406</v>
      </c>
      <c r="D49" s="29">
        <f>D13+D34+D35+D47+D48</f>
        <v>329675.173126766</v>
      </c>
    </row>
    <row r="50" spans="1:4" ht="12.75">
      <c r="A50" s="11" t="s">
        <v>47</v>
      </c>
      <c r="B50" s="32">
        <v>2930.783849664657</v>
      </c>
      <c r="C50" s="32">
        <v>3208.2713441383207</v>
      </c>
      <c r="D50" s="32">
        <v>6139.055193802981</v>
      </c>
    </row>
    <row r="51" spans="1:4" ht="12.75">
      <c r="A51" s="20" t="s">
        <v>48</v>
      </c>
      <c r="B51" s="29">
        <f>B50+B49</f>
        <v>132223.57883848654</v>
      </c>
      <c r="C51" s="29">
        <f>C50+C49</f>
        <v>203590.64948208237</v>
      </c>
      <c r="D51" s="29">
        <f>D50+D49</f>
        <v>335814.228320569</v>
      </c>
    </row>
    <row r="52" spans="1:4" ht="12.75">
      <c r="A52" s="20" t="s">
        <v>49</v>
      </c>
      <c r="B52" s="29">
        <f>B51*1.18</f>
        <v>156023.8230294141</v>
      </c>
      <c r="C52" s="29">
        <f>C51*1.18</f>
        <v>240236.9663888572</v>
      </c>
      <c r="D52" s="29">
        <f>D51*1.18</f>
        <v>396260.7894182714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