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<sst xmlns="http://schemas.openxmlformats.org/spreadsheetml/2006/main" count="62" uniqueCount="60">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</sst>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0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208897</v>
      </c>
      <c r="C8" s="24">
        <v>229787</v>
      </c>
      <c r="D8" s="24">
        <f>SUM(B8:C8)</f>
        <v>438684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141332</v>
      </c>
    </row>
    <row r="13" spans="1:4" ht="12.75">
      <c r="A13" s="10" t="s">
        <v>10</v>
      </c>
      <c r="B13" s="26">
        <f>SUM(B14:B33)</f>
        <v>155000</v>
      </c>
      <c r="C13" s="26">
        <f>SUM(C14:C33)</f>
        <v>122586</v>
      </c>
      <c r="D13" s="26">
        <f>SUM(D14:D33)</f>
        <v>277586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140000</v>
      </c>
      <c r="C15" s="32"/>
      <c r="D15" s="32">
        <v>140000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15000</v>
      </c>
      <c r="C18" s="32">
        <v>15000</v>
      </c>
      <c r="D18" s="32">
        <v>30000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>
      <c r="A20" s="12" t="s">
        <v>17</v>
      </c>
      <c r="B20" s="32"/>
      <c r="C20" s="32">
        <v>70984</v>
      </c>
      <c r="D20" s="32">
        <v>70984</v>
      </c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6715</v>
      </c>
      <c r="D30" s="32">
        <v>6715</v>
      </c>
    </row>
    <row r="31" spans="1:4" ht="12.75" customHeight="1">
      <c r="A31" s="12" t="s">
        <v>28</v>
      </c>
      <c r="B31" s="32"/>
      <c r="C31" s="32">
        <v>29887</v>
      </c>
      <c r="D31" s="32">
        <v>29887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15903.539270189058</v>
      </c>
      <c r="C34" s="33">
        <v>17510.093197207963</v>
      </c>
      <c r="D34" s="33">
        <v>33413.632467397016</v>
      </c>
    </row>
    <row r="35" spans="1:4" ht="24">
      <c r="A35" s="14" t="s">
        <v>32</v>
      </c>
      <c r="B35" s="27">
        <f>B36+B42</f>
        <v>52478.2084589959</v>
      </c>
      <c r="C35" s="27">
        <f>C36+C42</f>
        <v>53020.90910489549</v>
      </c>
      <c r="D35" s="27">
        <f>D36+D42</f>
        <v>105499.11756389137</v>
      </c>
    </row>
    <row r="36" spans="1:4" ht="12.75">
      <c r="A36" s="15" t="s">
        <v>33</v>
      </c>
      <c r="B36" s="28">
        <f>B37+B38+B39+B40+B41</f>
        <v>24895.395</v>
      </c>
      <c r="C36" s="28">
        <f>C37+C38+C39+C40+C41</f>
        <v>22800.9511</v>
      </c>
      <c r="D36" s="28">
        <f>D37+D38+D39+D40+D41</f>
        <v>47696.346099999995</v>
      </c>
    </row>
    <row r="37" spans="1:4" ht="12.75">
      <c r="A37" s="16" t="s">
        <v>34</v>
      </c>
      <c r="B37" s="32">
        <v>13028.925000000001</v>
      </c>
      <c r="C37" s="32">
        <v>14331.8175</v>
      </c>
      <c r="D37" s="32">
        <v>27360.7425</v>
      </c>
    </row>
    <row r="38" spans="1:4" ht="12.75">
      <c r="A38" s="17" t="s">
        <v>35</v>
      </c>
      <c r="B38" s="32">
        <v>7967.2</v>
      </c>
      <c r="C38" s="32">
        <v>8469.1336</v>
      </c>
      <c r="D38" s="32">
        <v>16436.333599999998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3899.27</v>
      </c>
      <c r="C40" s="32"/>
      <c r="D40" s="32">
        <v>3899.27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27582.813458995897</v>
      </c>
      <c r="C42" s="28">
        <f>C43+C44+C45+C46</f>
        <v>30219.95800489549</v>
      </c>
      <c r="D42" s="28">
        <f>D43+D44+D45+D46</f>
        <v>57802.771463891375</v>
      </c>
    </row>
    <row r="43" spans="1:4" ht="12.75">
      <c r="A43" s="11" t="s">
        <v>40</v>
      </c>
      <c r="B43" s="32">
        <v>24376.413458995896</v>
      </c>
      <c r="C43" s="32">
        <v>26811.554804895488</v>
      </c>
      <c r="D43" s="32">
        <v>51187.96826389138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3206.4</v>
      </c>
      <c r="C46" s="32">
        <v>3408.4031999999993</v>
      </c>
      <c r="D46" s="32">
        <v>6614.8031999999985</v>
      </c>
    </row>
    <row r="47" spans="1:4" ht="12.75">
      <c r="A47" s="18" t="s">
        <v>44</v>
      </c>
      <c r="B47" s="32">
        <v>6870.843731211223</v>
      </c>
      <c r="C47" s="32">
        <v>7541.348089932346</v>
      </c>
      <c r="D47" s="32">
        <v>14412.191821143568</v>
      </c>
    </row>
    <row r="48" spans="1:4" ht="24">
      <c r="A48" s="19" t="s">
        <v>45</v>
      </c>
      <c r="B48" s="33">
        <v>25903.228000000003</v>
      </c>
      <c r="C48" s="33">
        <v>28493.588</v>
      </c>
      <c r="D48" s="33">
        <v>54396.816</v>
      </c>
    </row>
    <row r="49" spans="1:4" ht="12.75" customHeight="1" hidden="1">
      <c r="A49" s="20" t="s">
        <v>46</v>
      </c>
      <c r="B49" s="29">
        <f>B13+B34+B35+B47+B48</f>
        <v>256155.81946039622</v>
      </c>
      <c r="C49" s="29">
        <f>C13+C34+C35+C47+C48</f>
        <v>229151.93839203578</v>
      </c>
      <c r="D49" s="29">
        <f>D13+D34+D35+D47+D48</f>
        <v>485307.7578524319</v>
      </c>
    </row>
    <row r="50" spans="1:4" ht="12.75">
      <c r="A50" s="11" t="s">
        <v>47</v>
      </c>
      <c r="B50" s="32">
        <v>3034.6745838118864</v>
      </c>
      <c r="C50" s="32">
        <v>3196.978151761073</v>
      </c>
      <c r="D50" s="32">
        <v>6231.652735572957</v>
      </c>
    </row>
    <row r="51" spans="1:4" ht="12.75">
      <c r="A51" s="20" t="s">
        <v>48</v>
      </c>
      <c r="B51" s="29">
        <f>B50+B49</f>
        <v>259190.4940442081</v>
      </c>
      <c r="C51" s="29">
        <f>C50+C49</f>
        <v>232348.91654379686</v>
      </c>
      <c r="D51" s="29">
        <f>D50+D49</f>
        <v>491539.41058800486</v>
      </c>
    </row>
    <row r="52" spans="1:4" ht="12.75">
      <c r="A52" s="20" t="s">
        <v>49</v>
      </c>
      <c r="B52" s="29">
        <f>B51*1.18</f>
        <v>305844.78297216556</v>
      </c>
      <c r="C52" s="29">
        <f>C51*1.18</f>
        <v>274171.7215216803</v>
      </c>
      <c r="D52" s="29">
        <f>D51*1.18</f>
        <v>580016.5044938457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