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<sst xmlns="http://schemas.openxmlformats.org/spreadsheetml/2006/main" count="62" uniqueCount="60">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</sst>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2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0">
      <selection activeCell="A44" sqref="A44:IV44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167140</v>
      </c>
      <c r="C8" s="24">
        <v>183854</v>
      </c>
      <c r="D8" s="24">
        <f>B8+C8</f>
        <v>350994</v>
      </c>
    </row>
    <row r="9" spans="1:4" ht="12.75">
      <c r="A9" s="7" t="s">
        <v>6</v>
      </c>
      <c r="B9" s="34">
        <v>1544</v>
      </c>
      <c r="C9" s="24">
        <v>1698</v>
      </c>
      <c r="D9" s="24">
        <f>B9+C9</f>
        <v>3242</v>
      </c>
    </row>
    <row r="10" spans="1:4" ht="12.75">
      <c r="A10" s="7" t="s">
        <v>7</v>
      </c>
      <c r="B10" s="24">
        <v>244</v>
      </c>
      <c r="C10" s="24">
        <v>268</v>
      </c>
      <c r="D10" s="24">
        <f>B10+C10</f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533</v>
      </c>
    </row>
    <row r="13" spans="1:4" ht="12.75">
      <c r="A13" s="10" t="s">
        <v>10</v>
      </c>
      <c r="B13" s="26">
        <f>SUM(B14:B33)</f>
        <v>54500</v>
      </c>
      <c r="C13" s="26">
        <f>SUM(C14:C33)</f>
        <v>56416</v>
      </c>
      <c r="D13" s="26">
        <f>SUM(D14:D33)</f>
        <v>110916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15000</v>
      </c>
      <c r="C18" s="32">
        <v>10000</v>
      </c>
      <c r="D18" s="32">
        <v>25000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2500</v>
      </c>
      <c r="C26" s="32">
        <v>2500</v>
      </c>
      <c r="D26" s="32">
        <v>5000</v>
      </c>
    </row>
    <row r="27" spans="1:4" ht="12.75" customHeight="1">
      <c r="A27" s="12" t="s">
        <v>24</v>
      </c>
      <c r="B27" s="32">
        <v>15000</v>
      </c>
      <c r="C27" s="32">
        <v>12579</v>
      </c>
      <c r="D27" s="32">
        <v>27579</v>
      </c>
    </row>
    <row r="28" spans="1:4" ht="12.75" customHeight="1">
      <c r="A28" s="12" t="s">
        <v>25</v>
      </c>
      <c r="B28" s="32">
        <v>7000</v>
      </c>
      <c r="C28" s="32">
        <v>8000</v>
      </c>
      <c r="D28" s="32">
        <v>15000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8337</v>
      </c>
      <c r="D30" s="32">
        <v>8337</v>
      </c>
    </row>
    <row r="31" spans="1:4" ht="12.75" customHeight="1">
      <c r="A31" s="12" t="s">
        <v>28</v>
      </c>
      <c r="B31" s="32">
        <v>15000</v>
      </c>
      <c r="C31" s="32">
        <v>15000</v>
      </c>
      <c r="D31" s="32">
        <v>30000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12744.070046163897</v>
      </c>
      <c r="C34" s="33">
        <v>14049.477050780286</v>
      </c>
      <c r="D34" s="33">
        <v>26793.547096944185</v>
      </c>
    </row>
    <row r="35" spans="1:4" ht="24">
      <c r="A35" s="14" t="s">
        <v>32</v>
      </c>
      <c r="B35" s="27">
        <f>B36+B42</f>
        <v>49787.29843267659</v>
      </c>
      <c r="C35" s="27">
        <f>C36+C42</f>
        <v>50846.95482594425</v>
      </c>
      <c r="D35" s="27">
        <f>D36+D42</f>
        <v>100634.25325862085</v>
      </c>
    </row>
    <row r="36" spans="1:4" ht="12.75">
      <c r="A36" s="15" t="s">
        <v>33</v>
      </c>
      <c r="B36" s="28">
        <f>B37+B38+B39+B40+B41</f>
        <v>21320.255</v>
      </c>
      <c r="C36" s="28">
        <f>C37+C38+C39+C40+C41</f>
        <v>19525.207049999997</v>
      </c>
      <c r="D36" s="28">
        <f>D37+D38+D39+D40+D41</f>
        <v>40845.46205</v>
      </c>
    </row>
    <row r="37" spans="1:4" ht="12.75">
      <c r="A37" s="16" t="s">
        <v>34</v>
      </c>
      <c r="B37" s="32">
        <v>10601.175000000001</v>
      </c>
      <c r="C37" s="32">
        <v>11661.2925</v>
      </c>
      <c r="D37" s="32">
        <v>22262.4675</v>
      </c>
    </row>
    <row r="38" spans="1:4" ht="12.75">
      <c r="A38" s="17" t="s">
        <v>35</v>
      </c>
      <c r="B38" s="32">
        <v>6572.95</v>
      </c>
      <c r="C38" s="32">
        <v>6987.0458499999995</v>
      </c>
      <c r="D38" s="32">
        <v>13559.99585</v>
      </c>
    </row>
    <row r="39" spans="1:4" ht="12.75">
      <c r="A39" s="16" t="s">
        <v>36</v>
      </c>
      <c r="B39" s="32">
        <v>824.9</v>
      </c>
      <c r="C39" s="32">
        <v>876.8686999999999</v>
      </c>
      <c r="D39" s="32">
        <v>1701.7686999999999</v>
      </c>
    </row>
    <row r="40" spans="1:4" ht="12.75">
      <c r="A40" s="16" t="s">
        <v>37</v>
      </c>
      <c r="B40" s="32">
        <v>3321.23</v>
      </c>
      <c r="C40" s="32"/>
      <c r="D40" s="32">
        <v>3321.23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28467.04343267659</v>
      </c>
      <c r="C42" s="28">
        <f>C43+C44+C45+C46</f>
        <v>31321.747775944255</v>
      </c>
      <c r="D42" s="28">
        <f>D43+D44+D45+D46</f>
        <v>59788.791208620845</v>
      </c>
    </row>
    <row r="43" spans="1:4" ht="12.75">
      <c r="A43" s="11" t="s">
        <v>40</v>
      </c>
      <c r="B43" s="32">
        <v>20124.1185072452</v>
      </c>
      <c r="C43" s="32">
        <v>22137.53035796972</v>
      </c>
      <c r="D43" s="32">
        <v>42261.64886521492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3092.444925431392</v>
      </c>
      <c r="C45" s="32">
        <v>3408.689417974532</v>
      </c>
      <c r="D45" s="32">
        <v>6501.134343405924</v>
      </c>
    </row>
    <row r="46" spans="1:4" ht="12.75">
      <c r="A46" s="11" t="s">
        <v>43</v>
      </c>
      <c r="B46" s="32">
        <v>5250.48</v>
      </c>
      <c r="C46" s="32">
        <v>5775.528</v>
      </c>
      <c r="D46" s="32">
        <v>11026.008</v>
      </c>
    </row>
    <row r="47" spans="1:4" ht="12.75">
      <c r="A47" s="18" t="s">
        <v>44</v>
      </c>
      <c r="B47" s="32">
        <v>6511.355929656797</v>
      </c>
      <c r="C47" s="32">
        <v>7168.653522622478</v>
      </c>
      <c r="D47" s="32">
        <v>13680.009452279275</v>
      </c>
    </row>
    <row r="48" spans="1:4" ht="24">
      <c r="A48" s="19" t="s">
        <v>45</v>
      </c>
      <c r="B48" s="33">
        <v>20725.36</v>
      </c>
      <c r="C48" s="33">
        <v>22797.896</v>
      </c>
      <c r="D48" s="33">
        <v>43523.256</v>
      </c>
    </row>
    <row r="49" spans="1:4" ht="12.75" customHeight="1" hidden="1">
      <c r="A49" s="20" t="s">
        <v>46</v>
      </c>
      <c r="B49" s="29">
        <f>B13+B34+B35+B47+B48</f>
        <v>144268.08440849726</v>
      </c>
      <c r="C49" s="29">
        <f>C13+C34+C35+C47+C48</f>
        <v>151278.98139934702</v>
      </c>
      <c r="D49" s="29">
        <f>D13+D34+D35+D47+D48</f>
        <v>295547.06580784434</v>
      </c>
    </row>
    <row r="50" spans="1:4" ht="12.75">
      <c r="A50" s="11" t="s">
        <v>47</v>
      </c>
      <c r="B50" s="32">
        <v>2693.0425322549177</v>
      </c>
      <c r="C50" s="32">
        <v>2845.8894419804105</v>
      </c>
      <c r="D50" s="32">
        <v>5538.93197423533</v>
      </c>
    </row>
    <row r="51" spans="1:4" ht="12.75">
      <c r="A51" s="20" t="s">
        <v>48</v>
      </c>
      <c r="B51" s="29">
        <f>B50+B49</f>
        <v>146961.12694075218</v>
      </c>
      <c r="C51" s="29">
        <f>C50+C49</f>
        <v>154124.8708413274</v>
      </c>
      <c r="D51" s="29">
        <f>D50+D49</f>
        <v>301085.9977820797</v>
      </c>
    </row>
    <row r="52" spans="1:4" ht="12.75">
      <c r="A52" s="20" t="s">
        <v>49</v>
      </c>
      <c r="B52" s="29">
        <f>B51*1.18</f>
        <v>173414.12979008755</v>
      </c>
      <c r="C52" s="29">
        <f>C51*1.18</f>
        <v>181867.34759276634</v>
      </c>
      <c r="D52" s="29">
        <f>D51*1.18</f>
        <v>355281.477382854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