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5200" windowHeight="870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<sst xmlns="http://schemas.openxmlformats.org/spreadsheetml/2006/main" count="46" uniqueCount="41">
  <si>
    <t>СМЕТА</t>
  </si>
  <si>
    <t xml:space="preserve"> стоимости работ по содержанию и ремонту общедомового имущества  на 2012 год</t>
  </si>
  <si>
    <t>Адрес:</t>
  </si>
  <si>
    <t>Статьи доходов</t>
  </si>
  <si>
    <t xml:space="preserve">Ожидаемое начисление населению </t>
  </si>
  <si>
    <t>Статьи расходов</t>
  </si>
  <si>
    <t>Сальдо на 01.11.2011 года</t>
  </si>
  <si>
    <t>1. Расходы по текущему ремонту и набору работ:</t>
  </si>
  <si>
    <t>Ремонт лестничной клетки</t>
  </si>
  <si>
    <t>Ремонт кровли</t>
  </si>
  <si>
    <t>Очистка кровли, козырьков от снега</t>
  </si>
  <si>
    <t xml:space="preserve">Общестроительные работы </t>
  </si>
  <si>
    <t>Плотницкие работы</t>
  </si>
  <si>
    <t>Сантехнические работы</t>
  </si>
  <si>
    <t xml:space="preserve">Электромонтажные работы </t>
  </si>
  <si>
    <t>Подготовка к отопительному сезону</t>
  </si>
  <si>
    <t>Внешнее благоустройство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</si>
  <si>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</si>
  <si>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</si>
  <si>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</si>
  <si>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</si>
  <si>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</si>
  <si>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</si>
  <si>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</si>
  <si>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</si>
  <si>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</si>
  <si>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</si>
  <si>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</si>
  <si>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</si>
  <si>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</si>
  <si>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Итого стоимость услуг по содержанию и ремонту жилья с НДС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</si>
  <si>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</si>
  <si>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</si>
  <si>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</si>
  <si>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</si>
  <si>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1-ое полугодие</t>
  </si>
  <si>
    <t>2-ое полугодие</t>
  </si>
  <si>
    <t>Итого</t>
  </si>
  <si>
    <t>Сумма, руб.</t>
  </si>
  <si>
    <t>К. Маркса 71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</si>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</sst>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57;&#1052;&#1045;&#1058;&#1040;%202012\&#1085;&#1072;%202012\&#1040;&#1088;&#1084;&#1072;\&#1048;&#1057;&#1055;&#1056;&#1040;&#1042;%20&#1057;&#1084;&#1077;&#1090;&#1072;%20&#1085;&#1072;%202012%20&#1075;&#1086;&#1076;%20&#1040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  <sheetName val="Длинная форма (сводная)  (2)"/>
    </sheetNames>
    <sheetDataSet>
      <sheetData sheetId="1">
        <row r="77">
          <cell r="B77">
            <v>10.81859843592</v>
          </cell>
          <cell r="C77">
            <v>11.900458279512002</v>
          </cell>
          <cell r="D77">
            <v>22.719056715432004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="85" zoomScaleNormal="85" workbookViewId="0" topLeftCell="A1">
      <selection activeCell="B45" sqref="B45"/>
    </sheetView>
  </sheetViews>
  <sheetFormatPr defaultColWidth="9.00390625" defaultRowHeight="12.75"/>
  <cols>
    <col min="1" max="1" width="73.00390625" style="4" customWidth="1"/>
    <col min="2" max="3" width="16.00390625" style="23" bestFit="1" customWidth="1"/>
    <col min="4" max="4" width="12.875" style="23" bestFit="1" customWidth="1"/>
  </cols>
  <sheetData>
    <row r="1" ht="12.75">
      <c r="A1" s="1"/>
    </row>
    <row r="2" ht="12.75">
      <c r="A2" s="2" t="s">
        <v>0</v>
      </c>
    </row>
    <row r="3" ht="25.5">
      <c r="A3" s="2" t="s">
        <v>1</v>
      </c>
    </row>
    <row r="4" ht="12.75">
      <c r="A4" s="3"/>
    </row>
    <row r="5" spans="1:4" ht="12">
      <c r="A5" s="4" t="s">
        <v>2</v>
      </c>
      <c r="B5" s="28" t="s">
        <v>39</v>
      </c>
      <c r="C5" s="28"/>
      <c r="D5" s="28"/>
    </row>
    <row r="6" spans="1:4" ht="12.75">
      <c r="A6" s="3"/>
      <c r="B6" s="17" t="s">
        <v>35</v>
      </c>
      <c r="C6" s="17" t="s">
        <v>36</v>
      </c>
      <c r="D6" s="17" t="s">
        <v>37</v>
      </c>
    </row>
    <row r="7" spans="1:4" ht="12.75">
      <c r="A7" s="5" t="s">
        <v>3</v>
      </c>
      <c r="B7" s="18" t="s">
        <v>38</v>
      </c>
      <c r="C7" s="18" t="s">
        <v>38</v>
      </c>
      <c r="D7" s="18" t="s">
        <v>38</v>
      </c>
    </row>
    <row r="8" spans="1:4" ht="12.75">
      <c r="A8" s="6" t="s">
        <v>4</v>
      </c>
      <c r="B8" s="19">
        <v>465236.77199999994</v>
      </c>
      <c r="C8" s="19">
        <v>511760.4492</v>
      </c>
      <c r="D8" s="19">
        <v>976997.2211999999</v>
      </c>
    </row>
    <row r="9" spans="1:4" ht="12.75">
      <c r="A9" s="5" t="s">
        <v>5</v>
      </c>
      <c r="B9" s="18" t="s">
        <v>38</v>
      </c>
      <c r="C9" s="18" t="s">
        <v>38</v>
      </c>
      <c r="D9" s="18" t="s">
        <v>38</v>
      </c>
    </row>
    <row r="10" spans="1:4" ht="12.75">
      <c r="A10" s="7" t="s">
        <v>6</v>
      </c>
      <c r="B10" s="25">
        <v>96481.64795360994</v>
      </c>
      <c r="C10" s="26"/>
      <c r="D10" s="27"/>
    </row>
    <row r="11" spans="1:4" ht="12.75">
      <c r="A11" s="8" t="s">
        <v>7</v>
      </c>
      <c r="B11" s="20">
        <f>SUM(B12:B20)</f>
        <v>472722.30800636945</v>
      </c>
      <c r="C11" s="20">
        <f>SUM(C12:C20)</f>
        <v>10064.402229266947</v>
      </c>
      <c r="D11" s="20">
        <f aca="true" t="shared" si="0" ref="D11:D20">B11+C11</f>
        <v>482786.7102356364</v>
      </c>
    </row>
    <row r="12" spans="1:4" ht="12">
      <c r="A12" s="9" t="s">
        <v>8</v>
      </c>
      <c r="B12" s="24">
        <v>104279.66101694916</v>
      </c>
      <c r="C12" s="24"/>
      <c r="D12" s="21">
        <f t="shared" si="0"/>
        <v>104279.66101694916</v>
      </c>
    </row>
    <row r="13" spans="1:4" ht="12">
      <c r="A13" s="9" t="s">
        <v>9</v>
      </c>
      <c r="B13" s="24">
        <v>113776.25423728814</v>
      </c>
      <c r="C13" s="24"/>
      <c r="D13" s="21">
        <f t="shared" si="0"/>
        <v>113776.25423728814</v>
      </c>
    </row>
    <row r="14" spans="1:4" ht="12">
      <c r="A14" s="10" t="s">
        <v>10</v>
      </c>
      <c r="B14" s="24">
        <v>4574.72828603043</v>
      </c>
      <c r="C14" s="24">
        <v>10064.402229266947</v>
      </c>
      <c r="D14" s="21">
        <f t="shared" si="0"/>
        <v>14639.130515297376</v>
      </c>
    </row>
    <row r="15" spans="1:4" ht="12">
      <c r="A15" s="10" t="s">
        <v>11</v>
      </c>
      <c r="B15" s="24">
        <v>52616.33898305085</v>
      </c>
      <c r="C15" s="24"/>
      <c r="D15" s="21">
        <f t="shared" si="0"/>
        <v>52616.33898305085</v>
      </c>
    </row>
    <row r="16" spans="1:4" ht="12">
      <c r="A16" s="10" t="s">
        <v>12</v>
      </c>
      <c r="B16" s="24">
        <v>1422.8025</v>
      </c>
      <c r="C16" s="24"/>
      <c r="D16" s="21">
        <f t="shared" si="0"/>
        <v>1422.8025</v>
      </c>
    </row>
    <row r="17" spans="1:4" ht="12">
      <c r="A17" s="10" t="s">
        <v>13</v>
      </c>
      <c r="B17" s="24">
        <v>33253.197457627124</v>
      </c>
      <c r="C17" s="24"/>
      <c r="D17" s="21">
        <f t="shared" si="0"/>
        <v>33253.197457627124</v>
      </c>
    </row>
    <row r="18" spans="1:4" ht="12">
      <c r="A18" s="10" t="s">
        <v>14</v>
      </c>
      <c r="B18" s="24">
        <v>85948.59</v>
      </c>
      <c r="C18" s="24"/>
      <c r="D18" s="21">
        <f t="shared" si="0"/>
        <v>85948.59</v>
      </c>
    </row>
    <row r="19" spans="1:4" ht="12">
      <c r="A19" s="10" t="s">
        <v>15</v>
      </c>
      <c r="B19" s="24">
        <v>34016.244000000006</v>
      </c>
      <c r="C19" s="24"/>
      <c r="D19" s="21">
        <f t="shared" si="0"/>
        <v>34016.244000000006</v>
      </c>
    </row>
    <row r="20" spans="1:4" ht="12">
      <c r="A20" s="10" t="s">
        <v>16</v>
      </c>
      <c r="B20" s="24">
        <v>42834.49152542373</v>
      </c>
      <c r="C20" s="24"/>
      <c r="D20" s="21">
        <f t="shared" si="0"/>
        <v>42834.49152542373</v>
      </c>
    </row>
    <row r="21" spans="1:4" ht="25.5">
      <c r="A21" s="11" t="s">
        <v>17</v>
      </c>
      <c r="B21" s="20">
        <v>19702.7055836878</v>
      </c>
      <c r="C21" s="20">
        <v>20822.77536205658</v>
      </c>
      <c r="D21" s="20">
        <v>40525.48094574438</v>
      </c>
    </row>
    <row r="22" spans="1:4" ht="12.75">
      <c r="A22" s="12" t="s">
        <v>18</v>
      </c>
      <c r="B22" s="20">
        <f>B23+B27</f>
        <v>120851.33685019004</v>
      </c>
      <c r="C22" s="20">
        <f>C23+C27</f>
        <v>132056.65345520905</v>
      </c>
      <c r="D22" s="20">
        <f>B22+C22</f>
        <v>252907.9903053991</v>
      </c>
    </row>
    <row r="23" spans="1:4" ht="12.75">
      <c r="A23" s="13" t="s">
        <v>19</v>
      </c>
      <c r="B23" s="22">
        <f>SUM(B24:B26)</f>
        <v>53368.950000000004</v>
      </c>
      <c r="C23" s="22">
        <f>SUM(C24:C26)</f>
        <v>58186.387200000005</v>
      </c>
      <c r="D23" s="22">
        <f>B23+C23</f>
        <v>111555.33720000001</v>
      </c>
    </row>
    <row r="24" spans="1:4" ht="12">
      <c r="A24" s="14" t="s">
        <v>20</v>
      </c>
      <c r="B24" s="21">
        <v>39329.55</v>
      </c>
      <c r="C24" s="21">
        <v>43262.505000000005</v>
      </c>
      <c r="D24" s="21">
        <v>82592.05500000001</v>
      </c>
    </row>
    <row r="25" spans="1:4" ht="12.75">
      <c r="A25" s="15" t="s">
        <v>21</v>
      </c>
      <c r="B25" s="22">
        <v>13255.18</v>
      </c>
      <c r="C25" s="22">
        <v>14090.256339999998</v>
      </c>
      <c r="D25" s="21">
        <v>27345.43634</v>
      </c>
    </row>
    <row r="26" spans="1:4" ht="12">
      <c r="A26" s="14" t="s">
        <v>22</v>
      </c>
      <c r="B26" s="21">
        <v>784.22</v>
      </c>
      <c r="C26" s="21">
        <v>833.62586</v>
      </c>
      <c r="D26" s="21">
        <v>1617.84586</v>
      </c>
    </row>
    <row r="27" spans="1:4" ht="12.75">
      <c r="A27" s="13" t="s">
        <v>23</v>
      </c>
      <c r="B27" s="22">
        <f>SUM(B28:B29)</f>
        <v>67482.38685019003</v>
      </c>
      <c r="C27" s="22">
        <f>SUM(C28:C29)</f>
        <v>73870.26625520903</v>
      </c>
      <c r="D27" s="22">
        <f>SUM(D28:D29)</f>
        <v>141352.65310539905</v>
      </c>
    </row>
    <row r="28" spans="1:4" ht="12">
      <c r="A28" s="14" t="s">
        <v>24</v>
      </c>
      <c r="B28" s="21">
        <v>57742.94685019003</v>
      </c>
      <c r="C28" s="21">
        <v>63517.24153520904</v>
      </c>
      <c r="D28" s="21">
        <v>121260.18838539906</v>
      </c>
    </row>
    <row r="29" spans="1:4" ht="12">
      <c r="A29" s="14" t="s">
        <v>25</v>
      </c>
      <c r="B29" s="21">
        <v>9739.44</v>
      </c>
      <c r="C29" s="21">
        <v>10353.02472</v>
      </c>
      <c r="D29" s="21">
        <v>20092.46472</v>
      </c>
    </row>
    <row r="30" spans="1:4" ht="12.75">
      <c r="A30" s="16" t="s">
        <v>26</v>
      </c>
      <c r="B30" s="20">
        <v>1184</v>
      </c>
      <c r="C30" s="20">
        <v>1298</v>
      </c>
      <c r="D30" s="20">
        <f>C30+B30</f>
        <v>2482</v>
      </c>
    </row>
    <row r="31" spans="1:4" ht="12.75" customHeight="1">
      <c r="A31" s="29" t="s">
        <v>40</v>
      </c>
      <c r="B31" s="20">
        <v>48889</v>
      </c>
      <c r="C31" s="20">
        <v>53778</v>
      </c>
      <c r="D31" s="20">
        <f>C31+B31</f>
        <v>102667</v>
      </c>
    </row>
    <row r="32" spans="1:4" ht="12.75">
      <c r="A32" s="7" t="s">
        <v>27</v>
      </c>
      <c r="B32" s="20">
        <f>B11+B21+B22+B30+B31</f>
        <v>663349.3504402473</v>
      </c>
      <c r="C32" s="20">
        <f>C11+C21+C22+C30+C31</f>
        <v>218019.83104653258</v>
      </c>
      <c r="D32" s="20">
        <f>D11+D21+D22+D30+D31</f>
        <v>881369.1814867798</v>
      </c>
    </row>
    <row r="33" spans="1:4" ht="12.75">
      <c r="A33" s="7" t="s">
        <v>28</v>
      </c>
      <c r="B33" s="20">
        <f>B32*1.18</f>
        <v>782752.2335194919</v>
      </c>
      <c r="C33" s="20">
        <f>C32*1.18</f>
        <v>257263.40063490844</v>
      </c>
      <c r="D33" s="20">
        <f>D32*1.18</f>
        <v>1040015.6341544001</v>
      </c>
    </row>
    <row r="34" spans="1:4" ht="12.75" customHeight="1" hidden="1">
      <c r="A34" s="7" t="s">
        <v>29</v>
      </c>
      <c r="B34" s="25">
        <f>'[1]Длинная форма (сводная) '!B77:D77</f>
        <v>10.81859843592</v>
      </c>
      <c r="C34" s="26"/>
      <c r="D34" s="27"/>
    </row>
    <row r="35" ht="12.75" customHeight="1" hidden="1">
      <c r="A35" s="7" t="s">
        <v>30</v>
      </c>
    </row>
    <row r="36" ht="12.75" customHeight="1" hidden="1"/>
    <row r="37" ht="12.75" customHeight="1" hidden="1">
      <c r="A37" s="4" t="s">
        <v>31</v>
      </c>
    </row>
    <row r="38" ht="12">
      <c r="A38" s="4" t="s">
        <v>32</v>
      </c>
    </row>
    <row r="40" ht="12">
      <c r="A40" s="4" t="s">
        <v>33</v>
      </c>
    </row>
    <row r="41" ht="12">
      <c r="A41" s="4" t="s">
        <v>34</v>
      </c>
    </row>
  </sheetData>
  <mergeCells count="3">
    <mergeCell ref="B34:D34"/>
    <mergeCell ref="B5:D5"/>
    <mergeCell ref="B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2012-04-13T03:02:05Z</dcterms:created>
  <dcterms:modified xsi:type="dcterms:W3CDTF">2012-07-19T04:49:04Z</dcterms:modified>
  <cp:category/>
  <cp:version/>
  <cp:contentType/>
  <cp:contentStatus/>
</cp:coreProperties>
</file>