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296" windowWidth="15480" windowHeight="11055" activeTab="0"/>
  </bookViews>
  <sheets>
    <sheet name="50лет 2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<sst xmlns="http://schemas.openxmlformats.org/spreadsheetml/2006/main" count="51" uniqueCount="51">
  <si>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</si>
  <si>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</si>
  <si>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</si>
  <si>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</si>
  <si>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Ожидаемое начисление за рекламу</t>
  </si>
  <si>
    <t>Статьи расходов</t>
  </si>
  <si>
    <t>1. Расходы по текущему ремонту и набору работ:</t>
  </si>
  <si>
    <t>Ремонт розлива</t>
  </si>
  <si>
    <t>Ремонт лестничной клетки</t>
  </si>
  <si>
    <t>Сантехнические работы</t>
  </si>
  <si>
    <t>Подготовка к отопительному сезону</t>
  </si>
  <si>
    <t>Ремонт кровли</t>
  </si>
  <si>
    <t>Внешнее благоустройство</t>
  </si>
  <si>
    <t>Установка, поверка прибора учета</t>
  </si>
  <si>
    <t>Обслуживание насосной станции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</si>
  <si>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</si>
  <si>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</si>
  <si>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</si>
  <si>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</si>
  <si>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</si>
  <si>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</si>
  <si>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</si>
  <si>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</si>
  <si>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</si>
  <si>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мусоропровода</t>
  </si>
  <si>
    <t>Уборка лестничных клеток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</si>
  <si>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</si>
  <si>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</si>
  <si>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</si>
  <si>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</si>
  <si>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</si>
  <si>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</si>
  <si>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</si>
  <si>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</si>
  <si>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</si>
  <si>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</si>
  <si>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</si>
  <si>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</si>
  <si>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</si>
  <si>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</si>
  <si>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</si>
  <si>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</si>
  <si>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</si>
  <si>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</si>
  <si>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</si>
  <si>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</si>
  <si>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50 лет СССР, 2</t>
  </si>
  <si>
    <t>Плотницкие работы</t>
  </si>
  <si>
    <t>Изоляция труб</t>
  </si>
  <si>
    <t>Ремонт клапана мусоропровода</t>
  </si>
  <si>
    <t>Замер сопротивления изоляции электропроводки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</si>
</sst>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(* #,##0_);_(* \(#,##0\);_(* &quot;-&quot;??_);_(@_)"/>
    <numFmt numFmtId="191" formatCode="0.000000"/>
    <numFmt numFmtId="192" formatCode="0.00000000"/>
    <numFmt numFmtId="193" formatCode="0.0000000"/>
    <numFmt numFmtId="194" formatCode="_-* #,##0_р_._-;\-* #,##0_р_._-;_-* &quot;-&quot;??_р_.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18" fillId="0" borderId="0" xfId="54" applyFont="1" applyFill="1" applyAlignment="1">
      <alignment horizontal="center" vertical="top" wrapText="1"/>
      <protection/>
    </xf>
    <xf numFmtId="0" fontId="0" fillId="0" borderId="0" xfId="54" applyFont="1" applyFill="1" applyBorder="1">
      <alignment/>
      <protection/>
    </xf>
    <xf numFmtId="0" fontId="21" fillId="0" borderId="0" xfId="54" applyFont="1" applyFill="1" applyAlignment="1">
      <alignment horizontal="center" vertical="top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0" fillId="0" borderId="10" xfId="54" applyFont="1" applyFill="1" applyBorder="1" applyAlignment="1">
      <alignment horizontal="center"/>
      <protection/>
    </xf>
    <xf numFmtId="1" fontId="19" fillId="0" borderId="10" xfId="54" applyNumberFormat="1" applyFont="1" applyFill="1" applyBorder="1" applyAlignment="1">
      <alignment vertical="top"/>
      <protection/>
    </xf>
    <xf numFmtId="1" fontId="18" fillId="0" borderId="10" xfId="54" applyNumberFormat="1" applyFont="1" applyFill="1" applyBorder="1" applyAlignment="1">
      <alignment horizontal="center"/>
      <protection/>
    </xf>
    <xf numFmtId="1" fontId="18" fillId="0" borderId="10" xfId="54" applyNumberFormat="1" applyFont="1" applyFill="1" applyBorder="1" applyAlignment="1">
      <alignment vertical="top"/>
      <protection/>
    </xf>
    <xf numFmtId="1" fontId="18" fillId="0" borderId="10" xfId="54" applyNumberFormat="1" applyFont="1" applyFill="1" applyBorder="1" applyAlignment="1">
      <alignment horizontal="left" vertical="top"/>
      <protection/>
    </xf>
    <xf numFmtId="1" fontId="0" fillId="0" borderId="10" xfId="54" applyNumberFormat="1" applyFont="1" applyFill="1" applyBorder="1" applyAlignment="1">
      <alignment vertical="top"/>
      <protection/>
    </xf>
    <xf numFmtId="1" fontId="0" fillId="0" borderId="10" xfId="54" applyNumberFormat="1" applyFont="1" applyFill="1" applyBorder="1" applyAlignment="1">
      <alignment horizontal="center"/>
      <protection/>
    </xf>
    <xf numFmtId="1" fontId="0" fillId="0" borderId="10" xfId="54" applyNumberFormat="1" applyFont="1" applyFill="1" applyBorder="1" applyAlignment="1">
      <alignment vertical="top" wrapText="1"/>
      <protection/>
    </xf>
    <xf numFmtId="1" fontId="18" fillId="0" borderId="10" xfId="54" applyNumberFormat="1" applyFont="1" applyFill="1" applyBorder="1" applyAlignment="1">
      <alignment horizontal="left" vertical="top" wrapText="1"/>
      <protection/>
    </xf>
    <xf numFmtId="0" fontId="18" fillId="0" borderId="10" xfId="54" applyFont="1" applyFill="1" applyBorder="1" applyAlignment="1">
      <alignment horizontal="left" vertical="top" wrapText="1"/>
      <protection/>
    </xf>
    <xf numFmtId="0" fontId="19" fillId="0" borderId="10" xfId="54" applyFont="1" applyFill="1" applyBorder="1" applyAlignment="1">
      <alignment horizontal="left" vertical="top"/>
      <protection/>
    </xf>
    <xf numFmtId="1" fontId="19" fillId="0" borderId="10" xfId="54" applyNumberFormat="1" applyFont="1" applyFill="1" applyBorder="1" applyAlignment="1">
      <alignment horizontal="center"/>
      <protection/>
    </xf>
    <xf numFmtId="1" fontId="0" fillId="0" borderId="11" xfId="54" applyNumberFormat="1" applyFont="1" applyFill="1" applyBorder="1" applyAlignment="1">
      <alignment horizontal="left" vertical="top"/>
      <protection/>
    </xf>
    <xf numFmtId="1" fontId="0" fillId="0" borderId="10" xfId="54" applyNumberFormat="1" applyFont="1" applyFill="1" applyBorder="1" applyAlignment="1">
      <alignment horizontal="left" vertical="top"/>
      <protection/>
    </xf>
    <xf numFmtId="1" fontId="0" fillId="0" borderId="12" xfId="54" applyNumberFormat="1" applyFont="1" applyFill="1" applyBorder="1" applyAlignment="1">
      <alignment vertical="top"/>
      <protection/>
    </xf>
    <xf numFmtId="1" fontId="18" fillId="0" borderId="10" xfId="54" applyNumberFormat="1" applyFont="1" applyFill="1" applyBorder="1">
      <alignment/>
      <protection/>
    </xf>
    <xf numFmtId="0" fontId="0" fillId="0" borderId="0" xfId="54" applyFont="1" applyFill="1" applyAlignment="1">
      <alignment vertical="top" wrapText="1"/>
      <protection/>
    </xf>
    <xf numFmtId="2" fontId="0" fillId="0" borderId="0" xfId="54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0" fontId="0" fillId="0" borderId="10" xfId="54" applyFont="1" applyFill="1" applyBorder="1" applyAlignment="1">
      <alignment horizontal="center"/>
      <protection/>
    </xf>
    <xf numFmtId="0" fontId="18" fillId="0" borderId="10" xfId="54" applyFont="1" applyFill="1" applyBorder="1" applyAlignment="1">
      <alignment horizontal="center"/>
      <protection/>
    </xf>
    <xf numFmtId="0" fontId="0" fillId="0" borderId="0" xfId="54" applyFo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54"/>
  <sheetViews>
    <sheetView tabSelected="1" workbookViewId="0" topLeftCell="A25">
      <selection activeCell="A15" sqref="A15"/>
    </sheetView>
  </sheetViews>
  <sheetFormatPr defaultColWidth="9.140625" defaultRowHeight="12.75"/>
  <cols>
    <col min="1" max="1" width="54.57421875" style="24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28</v>
      </c>
    </row>
    <row r="3" ht="12.75" customHeight="1">
      <c r="A3" s="6" t="s">
        <v>46</v>
      </c>
    </row>
    <row r="5" ht="12.75">
      <c r="A5" s="6"/>
    </row>
    <row r="6" spans="1:4" ht="12.75">
      <c r="A6" s="7" t="s">
        <v>1</v>
      </c>
      <c r="B6" s="8" t="s">
        <v>34</v>
      </c>
      <c r="C6" s="8" t="s">
        <v>35</v>
      </c>
      <c r="D6" s="8" t="s">
        <v>43</v>
      </c>
    </row>
    <row r="7" spans="1:4" ht="12.75">
      <c r="A7" s="9" t="s">
        <v>2</v>
      </c>
      <c r="B7" s="27">
        <v>425075</v>
      </c>
      <c r="C7" s="27">
        <v>467582</v>
      </c>
      <c r="D7" s="27">
        <v>892657</v>
      </c>
    </row>
    <row r="8" spans="1:4" ht="12.75">
      <c r="A8" s="9" t="s">
        <v>3</v>
      </c>
      <c r="B8" s="14">
        <v>13383</v>
      </c>
      <c r="C8" s="14">
        <v>14721</v>
      </c>
      <c r="D8" s="14">
        <v>28104</v>
      </c>
    </row>
    <row r="9" spans="1:4" ht="12.75">
      <c r="A9" s="9" t="s">
        <v>4</v>
      </c>
      <c r="B9" s="14">
        <v>150</v>
      </c>
      <c r="C9" s="14">
        <v>150</v>
      </c>
      <c r="D9" s="14">
        <v>300</v>
      </c>
    </row>
    <row r="10" spans="1:4" ht="12.75">
      <c r="A10" s="7" t="s">
        <v>5</v>
      </c>
      <c r="B10" s="8"/>
      <c r="C10" s="8"/>
      <c r="D10" s="8"/>
    </row>
    <row r="11" spans="1:4" s="29" customFormat="1" ht="12.75">
      <c r="A11" s="11" t="s">
        <v>45</v>
      </c>
      <c r="B11" s="28">
        <v>-50903</v>
      </c>
      <c r="C11" s="28">
        <v>-50903</v>
      </c>
      <c r="D11" s="28">
        <v>-101806</v>
      </c>
    </row>
    <row r="12" spans="1:4" ht="12.75">
      <c r="A12" s="12" t="s">
        <v>6</v>
      </c>
      <c r="B12" s="10">
        <f>SUM(B13:B27)</f>
        <v>98694</v>
      </c>
      <c r="C12" s="10">
        <f>SUM(C13:C27)</f>
        <v>119931</v>
      </c>
      <c r="D12" s="10">
        <f>SUM(D13:D27)</f>
        <v>218625</v>
      </c>
    </row>
    <row r="13" spans="1:4" ht="12.75">
      <c r="A13" s="13" t="s">
        <v>7</v>
      </c>
      <c r="B13" s="14"/>
      <c r="C13" s="14"/>
      <c r="D13" s="14"/>
    </row>
    <row r="14" spans="1:4" ht="12.75">
      <c r="A14" s="13" t="s">
        <v>8</v>
      </c>
      <c r="B14" s="14"/>
      <c r="C14" s="14"/>
      <c r="D14" s="14"/>
    </row>
    <row r="15" spans="1:4" ht="12.75">
      <c r="A15" s="13" t="s">
        <v>11</v>
      </c>
      <c r="B15" s="14">
        <v>4500</v>
      </c>
      <c r="C15" s="14">
        <v>4950</v>
      </c>
      <c r="D15" s="14">
        <v>9450</v>
      </c>
    </row>
    <row r="16" spans="1:4" ht="12.75">
      <c r="A16" s="15" t="s">
        <v>36</v>
      </c>
      <c r="B16" s="14">
        <v>1700</v>
      </c>
      <c r="C16" s="14">
        <v>1870</v>
      </c>
      <c r="D16" s="14">
        <v>3570</v>
      </c>
    </row>
    <row r="17" spans="1:4" ht="12.75">
      <c r="A17" s="15" t="s">
        <v>37</v>
      </c>
      <c r="B17" s="14">
        <v>11972</v>
      </c>
      <c r="C17" s="14">
        <v>13170</v>
      </c>
      <c r="D17" s="14">
        <v>25142</v>
      </c>
    </row>
    <row r="18" spans="1:4" ht="12.75">
      <c r="A18" s="15" t="s">
        <v>9</v>
      </c>
      <c r="B18" s="14">
        <v>22100</v>
      </c>
      <c r="C18" s="14">
        <v>24310</v>
      </c>
      <c r="D18" s="14">
        <v>46410</v>
      </c>
    </row>
    <row r="19" spans="1:4" ht="12.75">
      <c r="A19" s="15" t="s">
        <v>38</v>
      </c>
      <c r="B19" s="14">
        <v>6500</v>
      </c>
      <c r="C19" s="14">
        <v>7150</v>
      </c>
      <c r="D19" s="14">
        <v>13650</v>
      </c>
    </row>
    <row r="20" spans="1:4" ht="12.75">
      <c r="A20" s="15" t="s">
        <v>13</v>
      </c>
      <c r="B20" s="14">
        <v>636</v>
      </c>
      <c r="C20" s="14">
        <v>636</v>
      </c>
      <c r="D20" s="14">
        <v>1272</v>
      </c>
    </row>
    <row r="21" spans="1:4" ht="12.75">
      <c r="A21" s="15" t="s">
        <v>10</v>
      </c>
      <c r="B21" s="14">
        <v>12021</v>
      </c>
      <c r="C21" s="14">
        <v>13223</v>
      </c>
      <c r="D21" s="14">
        <v>25244</v>
      </c>
    </row>
    <row r="22" spans="1:4" ht="12.75">
      <c r="A22" s="15" t="s">
        <v>12</v>
      </c>
      <c r="B22" s="14">
        <v>8350</v>
      </c>
      <c r="C22" s="14">
        <v>9185</v>
      </c>
      <c r="D22" s="14">
        <v>17535</v>
      </c>
    </row>
    <row r="23" spans="1:4" ht="12.75">
      <c r="A23" s="15" t="s">
        <v>14</v>
      </c>
      <c r="B23" s="14">
        <v>11435</v>
      </c>
      <c r="C23" s="14">
        <v>11435</v>
      </c>
      <c r="D23" s="14">
        <v>22870</v>
      </c>
    </row>
    <row r="24" spans="1:4" ht="12.75">
      <c r="A24" s="15" t="s">
        <v>47</v>
      </c>
      <c r="B24" s="14">
        <v>7500</v>
      </c>
      <c r="C24" s="14">
        <v>8250</v>
      </c>
      <c r="D24" s="14">
        <v>15750</v>
      </c>
    </row>
    <row r="25" spans="1:4" ht="12.75">
      <c r="A25" s="15" t="s">
        <v>48</v>
      </c>
      <c r="B25" s="14">
        <v>4947</v>
      </c>
      <c r="C25" s="14">
        <v>16134</v>
      </c>
      <c r="D25" s="14">
        <v>21081</v>
      </c>
    </row>
    <row r="26" spans="1:4" ht="12.75">
      <c r="A26" s="15" t="s">
        <v>49</v>
      </c>
      <c r="B26" s="14"/>
      <c r="C26" s="14">
        <v>2585</v>
      </c>
      <c r="D26" s="14">
        <v>2585</v>
      </c>
    </row>
    <row r="27" spans="1:4" ht="12.75">
      <c r="A27" s="15" t="s">
        <v>50</v>
      </c>
      <c r="B27" s="14">
        <v>7033</v>
      </c>
      <c r="C27" s="14">
        <v>7033</v>
      </c>
      <c r="D27" s="14">
        <v>14066</v>
      </c>
    </row>
    <row r="28" spans="1:4" ht="27.75" customHeight="1">
      <c r="A28" s="16" t="s">
        <v>15</v>
      </c>
      <c r="B28" s="10">
        <v>16370</v>
      </c>
      <c r="C28" s="10">
        <v>17515</v>
      </c>
      <c r="D28" s="10">
        <v>33885</v>
      </c>
    </row>
    <row r="29" spans="1:4" ht="25.5">
      <c r="A29" s="17" t="s">
        <v>16</v>
      </c>
      <c r="B29" s="10">
        <f>B30+B36</f>
        <v>148296</v>
      </c>
      <c r="C29" s="10">
        <f>C30+C36</f>
        <v>156878</v>
      </c>
      <c r="D29" s="10">
        <f>D30+D36</f>
        <v>305174</v>
      </c>
    </row>
    <row r="30" spans="1:4" ht="12.75">
      <c r="A30" s="18" t="s">
        <v>17</v>
      </c>
      <c r="B30" s="14">
        <f>SUM(B31:B35)</f>
        <v>77067</v>
      </c>
      <c r="C30" s="14">
        <f>SUM(C31:C35)</f>
        <v>78798</v>
      </c>
      <c r="D30" s="14">
        <f aca="true" t="shared" si="0" ref="D30:D40">B30+C30</f>
        <v>155865</v>
      </c>
    </row>
    <row r="31" spans="1:4" ht="12.75">
      <c r="A31" s="13" t="s">
        <v>18</v>
      </c>
      <c r="B31" s="14">
        <v>14809</v>
      </c>
      <c r="C31" s="14">
        <v>16290</v>
      </c>
      <c r="D31" s="14">
        <f t="shared" si="0"/>
        <v>31099</v>
      </c>
    </row>
    <row r="32" spans="1:4" ht="12.75">
      <c r="A32" s="15" t="s">
        <v>19</v>
      </c>
      <c r="B32" s="14">
        <v>1400</v>
      </c>
      <c r="C32" s="14">
        <v>1488</v>
      </c>
      <c r="D32" s="14">
        <f t="shared" si="0"/>
        <v>2888</v>
      </c>
    </row>
    <row r="33" spans="1:4" ht="12.75">
      <c r="A33" s="13" t="s">
        <v>20</v>
      </c>
      <c r="B33" s="14">
        <v>2572</v>
      </c>
      <c r="C33" s="14">
        <v>2734</v>
      </c>
      <c r="D33" s="14">
        <f t="shared" si="0"/>
        <v>5306</v>
      </c>
    </row>
    <row r="34" spans="1:4" ht="12.75">
      <c r="A34" s="20" t="s">
        <v>21</v>
      </c>
      <c r="B34" s="14">
        <v>2121</v>
      </c>
      <c r="C34" s="14">
        <v>2121</v>
      </c>
      <c r="D34" s="14">
        <f t="shared" si="0"/>
        <v>4242</v>
      </c>
    </row>
    <row r="35" spans="1:4" ht="12.75">
      <c r="A35" s="21" t="s">
        <v>22</v>
      </c>
      <c r="B35" s="14">
        <v>56165</v>
      </c>
      <c r="C35" s="14">
        <v>56165</v>
      </c>
      <c r="D35" s="14">
        <f t="shared" si="0"/>
        <v>112330</v>
      </c>
    </row>
    <row r="36" spans="1:4" ht="12.75">
      <c r="A36" s="18" t="s">
        <v>23</v>
      </c>
      <c r="B36" s="14">
        <f>SUM(B37:B40)</f>
        <v>71229</v>
      </c>
      <c r="C36" s="14">
        <f>SUM(C37:C40)</f>
        <v>78080</v>
      </c>
      <c r="D36" s="14">
        <f t="shared" si="0"/>
        <v>149309</v>
      </c>
    </row>
    <row r="37" spans="1:4" ht="12.75">
      <c r="A37" s="13" t="s">
        <v>29</v>
      </c>
      <c r="B37" s="19">
        <v>13777</v>
      </c>
      <c r="C37" s="19">
        <v>15155</v>
      </c>
      <c r="D37" s="14">
        <f t="shared" si="0"/>
        <v>28932</v>
      </c>
    </row>
    <row r="38" spans="1:4" ht="12.75">
      <c r="A38" s="13" t="s">
        <v>24</v>
      </c>
      <c r="B38" s="14">
        <v>34551</v>
      </c>
      <c r="C38" s="14">
        <v>38006</v>
      </c>
      <c r="D38" s="14">
        <f t="shared" si="0"/>
        <v>72557</v>
      </c>
    </row>
    <row r="39" spans="1:4" ht="12.75">
      <c r="A39" s="22" t="s">
        <v>25</v>
      </c>
      <c r="B39" s="14">
        <v>15566</v>
      </c>
      <c r="C39" s="14">
        <v>17122</v>
      </c>
      <c r="D39" s="14">
        <f t="shared" si="0"/>
        <v>32688</v>
      </c>
    </row>
    <row r="40" spans="1:4" ht="12.75">
      <c r="A40" s="13" t="s">
        <v>30</v>
      </c>
      <c r="B40" s="14">
        <v>7335</v>
      </c>
      <c r="C40" s="14">
        <v>7797</v>
      </c>
      <c r="D40" s="14">
        <f t="shared" si="0"/>
        <v>15132</v>
      </c>
    </row>
    <row r="41" spans="1:4" ht="12.75">
      <c r="A41" s="23" t="s">
        <v>26</v>
      </c>
      <c r="B41" s="10">
        <v>13840</v>
      </c>
      <c r="C41" s="10">
        <v>15103</v>
      </c>
      <c r="D41" s="10">
        <f>C41+B41</f>
        <v>28943</v>
      </c>
    </row>
    <row r="42" spans="1:4" ht="25.5" customHeight="1">
      <c r="A42" s="26" t="s">
        <v>31</v>
      </c>
      <c r="B42" s="10">
        <v>44669</v>
      </c>
      <c r="C42" s="10">
        <v>49136</v>
      </c>
      <c r="D42" s="10">
        <v>93806</v>
      </c>
    </row>
    <row r="43" spans="1:4" ht="12.75">
      <c r="A43" s="11" t="s">
        <v>33</v>
      </c>
      <c r="B43" s="10">
        <f>B12+B28+B29+B41+B42</f>
        <v>321869</v>
      </c>
      <c r="C43" s="10">
        <f>C12+C28+C29+C41+C42</f>
        <v>358563</v>
      </c>
      <c r="D43" s="10">
        <f>B43+C43</f>
        <v>680432</v>
      </c>
    </row>
    <row r="44" spans="1:4" ht="12.75">
      <c r="A44" s="13" t="s">
        <v>44</v>
      </c>
      <c r="B44" s="10">
        <v>6694</v>
      </c>
      <c r="C44" s="10">
        <v>7158</v>
      </c>
      <c r="D44" s="10">
        <f>B44+C44</f>
        <v>13852</v>
      </c>
    </row>
    <row r="45" spans="1:4" ht="12.75">
      <c r="A45" s="11" t="s">
        <v>39</v>
      </c>
      <c r="B45" s="10">
        <f>B44+B43</f>
        <v>328563</v>
      </c>
      <c r="C45" s="10">
        <f>C44+C43</f>
        <v>365721</v>
      </c>
      <c r="D45" s="10">
        <f>B45+C45</f>
        <v>694284</v>
      </c>
    </row>
    <row r="46" spans="1:4" ht="12.75">
      <c r="A46" s="11" t="s">
        <v>42</v>
      </c>
      <c r="B46" s="10">
        <f>B45*1.18</f>
        <v>387704.33999999997</v>
      </c>
      <c r="C46" s="10">
        <f>C45*1.18</f>
        <v>431550.77999999997</v>
      </c>
      <c r="D46" s="10">
        <f>D45*1.18</f>
        <v>819255.12</v>
      </c>
    </row>
    <row r="47" spans="2:3" ht="12.75">
      <c r="B47" s="25"/>
      <c r="C47" s="25"/>
    </row>
    <row r="48" spans="1:3" ht="12.75">
      <c r="A48" s="2"/>
      <c r="B48" s="2"/>
      <c r="C48" s="2"/>
    </row>
    <row r="50" ht="12.75">
      <c r="A50" s="24" t="s">
        <v>27</v>
      </c>
    </row>
    <row r="51" ht="12.75">
      <c r="A51" s="24" t="s">
        <v>32</v>
      </c>
    </row>
    <row r="53" spans="1:4" ht="16.5" customHeight="1">
      <c r="A53" s="24" t="s">
        <v>40</v>
      </c>
      <c r="B53" s="24"/>
      <c r="C53" s="24"/>
      <c r="D53" s="24"/>
    </row>
    <row r="54" ht="12.75">
      <c r="A54" s="24" t="s">
        <v>41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2012-07-05T05:46:13Z</dcterms:modified>
  <cp:category/>
  <cp:version/>
  <cp:contentType/>
  <cp:contentStatus/>
</cp:coreProperties>
</file>