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70" yWindow="405" windowWidth="14955" windowHeight="7935" activeTab="0"/>
  </bookViews>
  <sheets>
    <sheet name="Р.Зорге 34-3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<sst xmlns="http://schemas.openxmlformats.org/spreadsheetml/2006/main" count="40" uniqueCount="40">
  <si>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СМЕТА</t>
  </si>
  <si>
    <t>Статьи доходов</t>
  </si>
  <si>
    <t xml:space="preserve">Ожидаемое начисление населению </t>
  </si>
  <si>
    <t>Статьи расходов</t>
  </si>
  <si>
    <t>1. Расходы по текущему ремонту и набору работ:</t>
  </si>
  <si>
    <t>Сантехнические работы</t>
  </si>
  <si>
    <t>Подготовка к отопительному сезону</t>
  </si>
  <si>
    <t>Внешнее благоустройство</t>
  </si>
  <si>
    <t>Установка, поверка прибора учета</t>
  </si>
  <si>
    <t>2. Расходы по техническому обслуживанию,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</si>
  <si>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</si>
  <si>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</si>
  <si>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Вывоз твердых бытовых отходов</t>
  </si>
  <si>
    <t>Очистка дымоходов и вентканалов</t>
  </si>
  <si>
    <t>Дезинсекция и дератизация</t>
  </si>
  <si>
    <t xml:space="preserve"> 3.2. Услуги жилищных предприятий:</t>
  </si>
  <si>
    <t>4. Общехозяйственные расходы</t>
  </si>
  <si>
    <t>Утверждена Решением собрания собственников</t>
  </si>
  <si>
    <t xml:space="preserve"> стоимости работ по содержанию и ремонту общедомового имущества  на 2012 год</t>
  </si>
  <si>
    <t>Уборка придомовой территории</t>
  </si>
  <si>
    <t>Вывоз крупногабаритного мусора</t>
  </si>
  <si>
    <t>5. Расходы по начислению и сбору платежей, управление жилищным фондом</t>
  </si>
  <si>
    <r>
      <t>№</t>
    </r>
    <r>
      <rPr>
        <u val="single"/>
        <sz val="10"/>
        <rFont val="Arial"/>
        <family val="2"/>
      </rPr>
      <t xml:space="preserve">       </t>
    </r>
    <r>
      <rPr>
        <sz val="10"/>
        <rFont val="Arial"/>
        <family val="2"/>
      </rPr>
      <t xml:space="preserve">  от "</t>
    </r>
    <r>
      <rPr>
        <u val="single"/>
        <sz val="10"/>
        <rFont val="Arial"/>
        <family val="2"/>
      </rPr>
      <t xml:space="preserve">     </t>
    </r>
    <r>
      <rPr>
        <sz val="10"/>
        <rFont val="Arial"/>
        <family val="2"/>
      </rPr>
      <t xml:space="preserve">" </t>
    </r>
    <r>
      <rPr>
        <u val="single"/>
        <sz val="10"/>
        <rFont val="Arial"/>
        <family val="2"/>
      </rPr>
      <t xml:space="preserve">                          </t>
    </r>
    <r>
      <rPr>
        <sz val="10"/>
        <rFont val="Arial"/>
        <family val="2"/>
      </rPr>
      <t xml:space="preserve"> 2011г. </t>
    </r>
  </si>
  <si>
    <t xml:space="preserve">Итого себестоимость услуг </t>
  </si>
  <si>
    <t xml:space="preserve"> с 01.01.2012г.</t>
  </si>
  <si>
    <t xml:space="preserve"> с 01.07.2012г.</t>
  </si>
  <si>
    <t>Очистка кровли, козырьков от снега</t>
  </si>
  <si>
    <t xml:space="preserve">Общестроительные работы </t>
  </si>
  <si>
    <t xml:space="preserve">Итого стоимость услуг </t>
  </si>
  <si>
    <r>
      <t xml:space="preserve">Председатель Совета МКД </t>
    </r>
    <r>
      <rPr>
        <u val="single"/>
        <sz val="10"/>
        <rFont val="Arial"/>
        <family val="2"/>
      </rPr>
      <t xml:space="preserve">              __                  </t>
    </r>
    <r>
      <rPr>
        <sz val="10"/>
        <rFont val="Arial"/>
        <family val="2"/>
      </rPr>
      <t>(подпись)</t>
    </r>
  </si>
  <si>
    <r>
      <t xml:space="preserve">№ кв.                                     </t>
    </r>
    <r>
      <rPr>
        <u val="single"/>
        <sz val="10"/>
        <rFont val="Arial"/>
        <family val="2"/>
      </rPr>
      <t xml:space="preserve">                                  </t>
    </r>
    <r>
      <rPr>
        <sz val="10"/>
        <rFont val="Arial"/>
        <family val="2"/>
      </rPr>
      <t xml:space="preserve"> (ФИО)</t>
    </r>
  </si>
  <si>
    <t>Итого стоимость услуг  с НДС</t>
  </si>
  <si>
    <t>Итого, руб.</t>
  </si>
  <si>
    <t xml:space="preserve">Прочие расходы </t>
  </si>
  <si>
    <t>Сальдо на 01.01.2012 года</t>
  </si>
  <si>
    <t xml:space="preserve">Ремонт кровли </t>
  </si>
  <si>
    <t>Ремонт водосточных труб</t>
  </si>
  <si>
    <t>Плотницкие работы</t>
  </si>
  <si>
    <t>Р.Зорге,34/3</t>
  </si>
  <si>
    <t>Герметизация межпанельных швов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</si>
</sst>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00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%"/>
    <numFmt numFmtId="189" formatCode="#,##0.0"/>
    <numFmt numFmtId="190" formatCode="_-* #,##0.0_р_._-;\-* #,##0.0_р_._-;_-* &quot;-&quot;??_р_._-;_-@_-"/>
    <numFmt numFmtId="191" formatCode="_-* #,##0_р_._-;\-* #,##0_р_._-;_-* &quot;-&quot;??_р_._-;_-@_-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53" applyFont="1" applyFill="1">
      <alignment/>
      <protection/>
    </xf>
    <xf numFmtId="0" fontId="0" fillId="0" borderId="0" xfId="53" applyFont="1">
      <alignment/>
      <protection/>
    </xf>
    <xf numFmtId="0" fontId="18" fillId="0" borderId="0" xfId="53" applyFont="1" applyFill="1" applyAlignment="1">
      <alignment horizontal="center" vertical="top" wrapText="1"/>
      <protection/>
    </xf>
    <xf numFmtId="0" fontId="0" fillId="0" borderId="0" xfId="53" applyFont="1" applyFill="1" applyBorder="1">
      <alignment/>
      <protection/>
    </xf>
    <xf numFmtId="0" fontId="21" fillId="0" borderId="0" xfId="53" applyFont="1" applyFill="1" applyAlignment="1">
      <alignment horizontal="center" vertical="top" wrapText="1"/>
      <protection/>
    </xf>
    <xf numFmtId="0" fontId="18" fillId="0" borderId="0" xfId="53" applyFont="1" applyFill="1" applyBorder="1" applyAlignment="1">
      <alignment horizontal="center" vertical="center" wrapText="1"/>
      <protection/>
    </xf>
    <xf numFmtId="0" fontId="20" fillId="0" borderId="10" xfId="53" applyFont="1" applyFill="1" applyBorder="1" applyAlignment="1">
      <alignment horizontal="center" vertical="top"/>
      <protection/>
    </xf>
    <xf numFmtId="0" fontId="20" fillId="0" borderId="10" xfId="53" applyFont="1" applyFill="1" applyBorder="1" applyAlignment="1">
      <alignment horizontal="center"/>
      <protection/>
    </xf>
    <xf numFmtId="1" fontId="19" fillId="0" borderId="10" xfId="53" applyNumberFormat="1" applyFont="1" applyFill="1" applyBorder="1" applyAlignment="1">
      <alignment vertical="top"/>
      <protection/>
    </xf>
    <xf numFmtId="1" fontId="18" fillId="0" borderId="10" xfId="53" applyNumberFormat="1" applyFont="1" applyFill="1" applyBorder="1" applyAlignment="1">
      <alignment horizontal="center"/>
      <protection/>
    </xf>
    <xf numFmtId="1" fontId="18" fillId="0" borderId="10" xfId="53" applyNumberFormat="1" applyFont="1" applyFill="1" applyBorder="1" applyAlignment="1">
      <alignment vertical="top"/>
      <protection/>
    </xf>
    <xf numFmtId="1" fontId="18" fillId="0" borderId="10" xfId="53" applyNumberFormat="1" applyFont="1" applyFill="1" applyBorder="1" applyAlignment="1">
      <alignment horizontal="left" vertical="top"/>
      <protection/>
    </xf>
    <xf numFmtId="1" fontId="0" fillId="0" borderId="10" xfId="53" applyNumberFormat="1" applyFont="1" applyFill="1" applyBorder="1" applyAlignment="1">
      <alignment vertical="top"/>
      <protection/>
    </xf>
    <xf numFmtId="1" fontId="0" fillId="0" borderId="10" xfId="53" applyNumberFormat="1" applyFont="1" applyFill="1" applyBorder="1" applyAlignment="1">
      <alignment horizontal="center"/>
      <protection/>
    </xf>
    <xf numFmtId="1" fontId="0" fillId="0" borderId="10" xfId="53" applyNumberFormat="1" applyFont="1" applyFill="1" applyBorder="1" applyAlignment="1">
      <alignment vertical="top" wrapText="1"/>
      <protection/>
    </xf>
    <xf numFmtId="1" fontId="18" fillId="0" borderId="10" xfId="53" applyNumberFormat="1" applyFont="1" applyFill="1" applyBorder="1" applyAlignment="1">
      <alignment horizontal="left" vertical="top" wrapText="1"/>
      <protection/>
    </xf>
    <xf numFmtId="0" fontId="18" fillId="0" borderId="10" xfId="53" applyFont="1" applyFill="1" applyBorder="1" applyAlignment="1">
      <alignment horizontal="left" vertical="top" wrapText="1"/>
      <protection/>
    </xf>
    <xf numFmtId="0" fontId="19" fillId="0" borderId="10" xfId="53" applyFont="1" applyFill="1" applyBorder="1" applyAlignment="1">
      <alignment horizontal="left" vertical="top"/>
      <protection/>
    </xf>
    <xf numFmtId="1" fontId="18" fillId="0" borderId="10" xfId="53" applyNumberFormat="1" applyFont="1" applyFill="1" applyBorder="1">
      <alignment/>
      <protection/>
    </xf>
    <xf numFmtId="0" fontId="0" fillId="0" borderId="0" xfId="53" applyFont="1" applyFill="1" applyAlignment="1">
      <alignment vertical="top" wrapText="1"/>
      <protection/>
    </xf>
    <xf numFmtId="2" fontId="0" fillId="0" borderId="0" xfId="53" applyNumberFormat="1" applyFont="1" applyFill="1">
      <alignment/>
      <protection/>
    </xf>
    <xf numFmtId="1" fontId="18" fillId="0" borderId="10" xfId="0" applyNumberFormat="1" applyFont="1" applyFill="1" applyBorder="1" applyAlignment="1">
      <alignment wrapText="1"/>
    </xf>
    <xf numFmtId="1" fontId="0" fillId="0" borderId="10" xfId="0" applyNumberFormat="1" applyFont="1" applyFill="1" applyBorder="1" applyAlignment="1">
      <alignment vertical="top"/>
    </xf>
    <xf numFmtId="1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vertical="top" wrapText="1"/>
    </xf>
    <xf numFmtId="1" fontId="0" fillId="0" borderId="0" xfId="53" applyNumberFormat="1" applyFont="1" applyFill="1">
      <alignment/>
      <protection/>
    </xf>
    <xf numFmtId="191" fontId="0" fillId="0" borderId="10" xfId="60" applyNumberFormat="1" applyFont="1" applyFill="1" applyBorder="1" applyAlignment="1">
      <alignment horizontal="center"/>
    </xf>
    <xf numFmtId="191" fontId="0" fillId="0" borderId="0" xfId="53" applyNumberFormat="1" applyFont="1">
      <alignment/>
      <protection/>
    </xf>
    <xf numFmtId="1" fontId="18" fillId="0" borderId="10" xfId="0" applyNumberFormat="1" applyFont="1" applyFill="1" applyBorder="1" applyAlignment="1">
      <alignment horizontal="center"/>
    </xf>
    <xf numFmtId="0" fontId="18" fillId="0" borderId="10" xfId="53" applyFont="1" applyFill="1" applyBorder="1" applyAlignment="1">
      <alignment horizontal="center"/>
      <protection/>
    </xf>
    <xf numFmtId="191" fontId="0" fillId="0" borderId="0" xfId="53" applyNumberFormat="1" applyFont="1">
      <alignment/>
      <protection/>
    </xf>
    <xf numFmtId="0" fontId="0" fillId="0" borderId="0" xfId="53" applyFont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Образец  на 201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E43"/>
  <sheetViews>
    <sheetView tabSelected="1" workbookViewId="0" topLeftCell="A1">
      <selection activeCell="A9" sqref="A9:IV9"/>
    </sheetView>
  </sheetViews>
  <sheetFormatPr defaultColWidth="9.140625" defaultRowHeight="12.75"/>
  <cols>
    <col min="1" max="1" width="54.57421875" style="20" customWidth="1"/>
    <col min="2" max="2" width="13.00390625" style="1" customWidth="1"/>
    <col min="3" max="3" width="13.28125" style="1" customWidth="1"/>
    <col min="4" max="4" width="12.7109375" style="2" customWidth="1"/>
    <col min="5" max="5" width="13.140625" style="2" customWidth="1"/>
    <col min="6" max="16384" width="9.140625" style="2" customWidth="1"/>
  </cols>
  <sheetData>
    <row r="1" spans="1:3" ht="12.75">
      <c r="A1" s="3" t="s">
        <v>0</v>
      </c>
      <c r="B1" s="4"/>
      <c r="C1" s="4"/>
    </row>
    <row r="2" ht="25.5" customHeight="1">
      <c r="A2" s="5" t="s">
        <v>18</v>
      </c>
    </row>
    <row r="3" ht="12.75" customHeight="1">
      <c r="A3" s="6" t="s">
        <v>38</v>
      </c>
    </row>
    <row r="5" ht="12.75">
      <c r="A5" s="6"/>
    </row>
    <row r="6" spans="1:4" ht="12.75">
      <c r="A6" s="7" t="s">
        <v>1</v>
      </c>
      <c r="B6" s="8" t="s">
        <v>24</v>
      </c>
      <c r="C6" s="8" t="s">
        <v>25</v>
      </c>
      <c r="D6" s="8" t="s">
        <v>32</v>
      </c>
    </row>
    <row r="7" spans="1:5" ht="12.75">
      <c r="A7" s="9" t="s">
        <v>2</v>
      </c>
      <c r="B7" s="27">
        <v>229452</v>
      </c>
      <c r="C7" s="27">
        <v>252398</v>
      </c>
      <c r="D7" s="27">
        <v>481850</v>
      </c>
      <c r="E7" s="28"/>
    </row>
    <row r="8" spans="1:5" ht="12.75">
      <c r="A8" s="7" t="s">
        <v>3</v>
      </c>
      <c r="B8" s="8"/>
      <c r="C8" s="8"/>
      <c r="D8" s="8"/>
      <c r="E8" s="28"/>
    </row>
    <row r="9" spans="1:5" s="32" customFormat="1" ht="12.75">
      <c r="A9" s="11" t="s">
        <v>34</v>
      </c>
      <c r="B9" s="29">
        <v>22059</v>
      </c>
      <c r="C9" s="29">
        <v>22059</v>
      </c>
      <c r="D9" s="30">
        <v>44118</v>
      </c>
      <c r="E9" s="31"/>
    </row>
    <row r="10" spans="1:5" ht="12.75">
      <c r="A10" s="12" t="s">
        <v>4</v>
      </c>
      <c r="B10" s="10">
        <f>SUM(B11:B20)</f>
        <v>114370</v>
      </c>
      <c r="C10" s="10">
        <f>SUM(C11:C20)</f>
        <v>124892</v>
      </c>
      <c r="D10" s="10">
        <f>SUM(D11:D20)</f>
        <v>239262</v>
      </c>
      <c r="E10" s="28"/>
    </row>
    <row r="11" spans="1:5" ht="12.75">
      <c r="A11" s="13" t="s">
        <v>36</v>
      </c>
      <c r="B11" s="24">
        <v>10200</v>
      </c>
      <c r="C11" s="24">
        <v>11220</v>
      </c>
      <c r="D11" s="14">
        <v>21420</v>
      </c>
      <c r="E11" s="28"/>
    </row>
    <row r="12" spans="1:5" ht="12.75">
      <c r="A12" s="13" t="s">
        <v>37</v>
      </c>
      <c r="B12" s="14">
        <v>7510</v>
      </c>
      <c r="C12" s="14">
        <v>8261</v>
      </c>
      <c r="D12" s="14">
        <v>15771</v>
      </c>
      <c r="E12" s="28"/>
    </row>
    <row r="13" spans="1:5" ht="12.75">
      <c r="A13" s="23" t="s">
        <v>35</v>
      </c>
      <c r="B13" s="24">
        <v>35229</v>
      </c>
      <c r="C13" s="24">
        <v>35229</v>
      </c>
      <c r="D13" s="14">
        <v>70458</v>
      </c>
      <c r="E13" s="28"/>
    </row>
    <row r="14" spans="1:5" ht="12.75">
      <c r="A14" s="25" t="s">
        <v>26</v>
      </c>
      <c r="B14" s="24">
        <v>4849</v>
      </c>
      <c r="C14" s="24">
        <v>5333</v>
      </c>
      <c r="D14" s="14">
        <v>10182</v>
      </c>
      <c r="E14" s="28"/>
    </row>
    <row r="15" spans="1:5" ht="12.75">
      <c r="A15" s="15" t="s">
        <v>27</v>
      </c>
      <c r="B15" s="24">
        <v>2300</v>
      </c>
      <c r="C15" s="24">
        <v>2530</v>
      </c>
      <c r="D15" s="14">
        <v>4830</v>
      </c>
      <c r="E15" s="28"/>
    </row>
    <row r="16" spans="1:5" ht="12.75">
      <c r="A16" s="15" t="s">
        <v>5</v>
      </c>
      <c r="B16" s="14">
        <v>3520</v>
      </c>
      <c r="C16" s="14">
        <v>3872</v>
      </c>
      <c r="D16" s="14">
        <v>7392</v>
      </c>
      <c r="E16" s="28"/>
    </row>
    <row r="17" spans="1:5" ht="12.75">
      <c r="A17" s="15" t="s">
        <v>8</v>
      </c>
      <c r="B17" s="14">
        <v>636</v>
      </c>
      <c r="C17" s="14">
        <v>636</v>
      </c>
      <c r="D17" s="14">
        <v>1272</v>
      </c>
      <c r="E17" s="28"/>
    </row>
    <row r="18" spans="1:5" ht="12.75">
      <c r="A18" s="15" t="s">
        <v>6</v>
      </c>
      <c r="B18" s="24">
        <v>6721</v>
      </c>
      <c r="C18" s="24">
        <v>7393</v>
      </c>
      <c r="D18" s="14">
        <v>14114</v>
      </c>
      <c r="E18" s="28"/>
    </row>
    <row r="19" spans="1:5" ht="12.75">
      <c r="A19" s="15" t="s">
        <v>7</v>
      </c>
      <c r="B19" s="14">
        <v>21050</v>
      </c>
      <c r="C19" s="14">
        <v>23155</v>
      </c>
      <c r="D19" s="14">
        <v>44205</v>
      </c>
      <c r="E19" s="28"/>
    </row>
    <row r="20" spans="1:5" ht="12.75">
      <c r="A20" s="15" t="s">
        <v>39</v>
      </c>
      <c r="B20" s="14">
        <v>22355</v>
      </c>
      <c r="C20" s="14">
        <v>27263</v>
      </c>
      <c r="D20" s="14">
        <v>49618</v>
      </c>
      <c r="E20" s="28"/>
    </row>
    <row r="21" spans="1:5" ht="27.75" customHeight="1">
      <c r="A21" s="16" t="s">
        <v>9</v>
      </c>
      <c r="B21" s="10">
        <v>14034</v>
      </c>
      <c r="C21" s="10">
        <v>15019</v>
      </c>
      <c r="D21" s="10">
        <v>29053</v>
      </c>
      <c r="E21" s="28"/>
    </row>
    <row r="22" spans="1:5" ht="25.5">
      <c r="A22" s="17" t="s">
        <v>10</v>
      </c>
      <c r="B22" s="10">
        <f>B23+B27</f>
        <v>50483</v>
      </c>
      <c r="C22" s="10">
        <f>C23+C27</f>
        <v>55133</v>
      </c>
      <c r="D22" s="10">
        <f>D23+D27</f>
        <v>105616</v>
      </c>
      <c r="E22" s="28"/>
    </row>
    <row r="23" spans="1:5" ht="12.75">
      <c r="A23" s="18" t="s">
        <v>11</v>
      </c>
      <c r="B23" s="14">
        <f>SUM(B24:B26)</f>
        <v>18510</v>
      </c>
      <c r="C23" s="14">
        <f>SUM(C24:C26)</f>
        <v>20244</v>
      </c>
      <c r="D23" s="14">
        <f aca="true" t="shared" si="0" ref="D23:D29">B23+C23</f>
        <v>38754</v>
      </c>
      <c r="E23" s="28"/>
    </row>
    <row r="24" spans="1:5" ht="12.75">
      <c r="A24" s="13" t="s">
        <v>12</v>
      </c>
      <c r="B24" s="14">
        <v>15376</v>
      </c>
      <c r="C24" s="14">
        <v>16913</v>
      </c>
      <c r="D24" s="14">
        <f t="shared" si="0"/>
        <v>32289</v>
      </c>
      <c r="E24" s="28"/>
    </row>
    <row r="25" spans="1:5" ht="12.75">
      <c r="A25" s="15" t="s">
        <v>13</v>
      </c>
      <c r="B25" s="14">
        <v>1154</v>
      </c>
      <c r="C25" s="14">
        <v>1227</v>
      </c>
      <c r="D25" s="14">
        <f t="shared" si="0"/>
        <v>2381</v>
      </c>
      <c r="E25" s="28"/>
    </row>
    <row r="26" spans="1:5" ht="12.75">
      <c r="A26" s="13" t="s">
        <v>14</v>
      </c>
      <c r="B26" s="14">
        <v>1980</v>
      </c>
      <c r="C26" s="14">
        <v>2104</v>
      </c>
      <c r="D26" s="14">
        <f t="shared" si="0"/>
        <v>4084</v>
      </c>
      <c r="E26" s="28"/>
    </row>
    <row r="27" spans="1:5" ht="12.75">
      <c r="A27" s="18" t="s">
        <v>15</v>
      </c>
      <c r="B27" s="14">
        <f>SUM(B28:B29)</f>
        <v>31973</v>
      </c>
      <c r="C27" s="14">
        <f>SUM(C28:C29)</f>
        <v>34889</v>
      </c>
      <c r="D27" s="14">
        <f t="shared" si="0"/>
        <v>66862</v>
      </c>
      <c r="E27" s="28"/>
    </row>
    <row r="28" spans="1:5" ht="12.75">
      <c r="A28" s="13" t="s">
        <v>19</v>
      </c>
      <c r="B28" s="14">
        <v>24358</v>
      </c>
      <c r="C28" s="14">
        <v>26794</v>
      </c>
      <c r="D28" s="14">
        <f t="shared" si="0"/>
        <v>51152</v>
      </c>
      <c r="E28" s="28"/>
    </row>
    <row r="29" spans="1:5" ht="12.75">
      <c r="A29" s="13" t="s">
        <v>20</v>
      </c>
      <c r="B29" s="14">
        <v>7615</v>
      </c>
      <c r="C29" s="14">
        <v>8095</v>
      </c>
      <c r="D29" s="14">
        <f t="shared" si="0"/>
        <v>15710</v>
      </c>
      <c r="E29" s="28"/>
    </row>
    <row r="30" spans="1:5" ht="12.75">
      <c r="A30" s="19" t="s">
        <v>16</v>
      </c>
      <c r="B30" s="10">
        <v>7269</v>
      </c>
      <c r="C30" s="10">
        <v>7885</v>
      </c>
      <c r="D30" s="10">
        <f>C30+B30</f>
        <v>15154</v>
      </c>
      <c r="E30" s="28"/>
    </row>
    <row r="31" spans="1:5" ht="25.5" customHeight="1">
      <c r="A31" s="22" t="s">
        <v>21</v>
      </c>
      <c r="B31" s="10">
        <v>24112</v>
      </c>
      <c r="C31" s="10">
        <v>26525</v>
      </c>
      <c r="D31" s="10">
        <f>B31+C31</f>
        <v>50637</v>
      </c>
      <c r="E31" s="28"/>
    </row>
    <row r="32" spans="1:5" ht="12.75">
      <c r="A32" s="11" t="s">
        <v>23</v>
      </c>
      <c r="B32" s="10">
        <f>B10+B21+B22+B30+B31</f>
        <v>210268</v>
      </c>
      <c r="C32" s="10">
        <f>C10+C21+C22+C30+C31</f>
        <v>229454</v>
      </c>
      <c r="D32" s="10">
        <f>B32+C32</f>
        <v>439722</v>
      </c>
      <c r="E32" s="28"/>
    </row>
    <row r="33" spans="1:5" ht="12.75">
      <c r="A33" s="13" t="s">
        <v>33</v>
      </c>
      <c r="B33" s="10">
        <v>2877</v>
      </c>
      <c r="C33" s="10">
        <v>3137</v>
      </c>
      <c r="D33" s="10">
        <v>6014</v>
      </c>
      <c r="E33" s="28"/>
    </row>
    <row r="34" spans="1:5" ht="12.75">
      <c r="A34" s="11" t="s">
        <v>28</v>
      </c>
      <c r="B34" s="10">
        <f>B33+B32</f>
        <v>213145</v>
      </c>
      <c r="C34" s="10">
        <f>C33+C32</f>
        <v>232591</v>
      </c>
      <c r="D34" s="10">
        <f>B34+C34</f>
        <v>445736</v>
      </c>
      <c r="E34" s="28"/>
    </row>
    <row r="35" spans="1:5" ht="12.75">
      <c r="A35" s="11" t="s">
        <v>31</v>
      </c>
      <c r="B35" s="10">
        <f>B34*1.18</f>
        <v>251511.09999999998</v>
      </c>
      <c r="C35" s="10">
        <f>C34*1.18</f>
        <v>274457.38</v>
      </c>
      <c r="D35" s="10">
        <f>B35+C35</f>
        <v>525968.48</v>
      </c>
      <c r="E35" s="28"/>
    </row>
    <row r="36" spans="2:3" ht="12.75">
      <c r="B36" s="21"/>
      <c r="C36" s="21"/>
    </row>
    <row r="37" spans="1:3" ht="12.75">
      <c r="A37" s="2"/>
      <c r="B37" s="2"/>
      <c r="C37" s="2"/>
    </row>
    <row r="38" spans="2:4" ht="12.75">
      <c r="B38" s="26"/>
      <c r="C38" s="26"/>
      <c r="D38" s="26"/>
    </row>
    <row r="39" ht="12.75">
      <c r="A39" s="20" t="s">
        <v>17</v>
      </c>
    </row>
    <row r="40" ht="12.75">
      <c r="A40" s="20" t="s">
        <v>22</v>
      </c>
    </row>
    <row r="42" spans="1:4" ht="16.5" customHeight="1">
      <c r="A42" s="20" t="s">
        <v>29</v>
      </c>
      <c r="B42" s="20"/>
      <c r="C42" s="20"/>
      <c r="D42" s="20"/>
    </row>
    <row r="43" ht="12.75">
      <c r="A43" s="20" t="s">
        <v>30</v>
      </c>
    </row>
  </sheetData>
  <printOptions/>
  <pageMargins left="0.66" right="0.17" top="0.22" bottom="0.16" header="0.22" footer="0.16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plan2</cp:lastModifiedBy>
  <dcterms:created xsi:type="dcterms:W3CDTF">2011-11-29T04:41:42Z</dcterms:created>
  <dcterms:modified xsi:type="dcterms:W3CDTF">2012-07-06T05:00:46Z</dcterms:modified>
  <cp:category/>
  <cp:version/>
  <cp:contentType/>
  <cp:contentStatus/>
</cp:coreProperties>
</file>