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БК11.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<sst xmlns="http://schemas.openxmlformats.org/spreadsheetml/2006/main" count="36" uniqueCount="36">
  <si>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Общестроительные работы</t>
  </si>
  <si>
    <t>Сумма</t>
  </si>
  <si>
    <t>Бр.Кадомцевых, 11/1</t>
  </si>
  <si>
    <t>Статьи доходов</t>
  </si>
  <si>
    <t>Статьи расходов</t>
  </si>
  <si>
    <t>Уборка мусоропровода</t>
  </si>
  <si>
    <t>Вывоз крупно-габаритного мусора</t>
  </si>
  <si>
    <t>Вывоз твердых бытовых отходов</t>
  </si>
  <si>
    <t>Внешнее благоустройство</t>
  </si>
  <si>
    <t>Электромонтажные работы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</si>
  <si>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</si>
  <si>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</si>
  <si>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</si>
  <si>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</si>
  <si>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</si>
  <si>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</si>
  <si>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</si>
  <si>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</si>
  <si>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</si>
  <si>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</si>
  <si>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Ремонт кровли</t>
  </si>
  <si>
    <t>Ремонт межпанельных швов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</si>
  <si>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</si>
  <si>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</si>
  <si>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</si>
  <si>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</si>
  <si>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</si>
  <si>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</si>
  <si>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Затраты на содержание лифтов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</si>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</sst>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54" applyFont="1" applyFill="1" applyAlignment="1">
      <alignment horizontal="center"/>
      <protection/>
    </xf>
    <xf numFmtId="0" fontId="23" fillId="0" borderId="0" xfId="54" applyFont="1" applyFill="1" applyAlignment="1">
      <alignment horizontal="center" vertical="top" wrapText="1"/>
      <protection/>
    </xf>
    <xf numFmtId="0" fontId="23" fillId="0" borderId="0" xfId="54" applyFont="1" applyAlignment="1">
      <alignment vertical="top" wrapText="1"/>
      <protection/>
    </xf>
    <xf numFmtId="0" fontId="24" fillId="0" borderId="0" xfId="54" applyFont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Fill="1" applyBorder="1">
      <alignment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vertical="center" wrapText="1"/>
      <protection/>
    </xf>
    <xf numFmtId="0" fontId="27" fillId="0" borderId="10" xfId="54" applyFont="1" applyBorder="1" applyAlignment="1">
      <alignment horizontal="center" vertical="center" wrapText="1" shrinkToFit="1"/>
      <protection/>
    </xf>
    <xf numFmtId="1" fontId="22" fillId="0" borderId="10" xfId="54" applyNumberFormat="1" applyFont="1" applyFill="1" applyBorder="1" applyAlignment="1">
      <alignment horizontal="center"/>
      <protection/>
    </xf>
    <xf numFmtId="0" fontId="26" fillId="0" borderId="0" xfId="54" applyFont="1" applyAlignment="1">
      <alignment vertical="center" wrapText="1"/>
      <protection/>
    </xf>
    <xf numFmtId="1" fontId="28" fillId="0" borderId="10" xfId="54" applyNumberFormat="1" applyFont="1" applyFill="1" applyBorder="1" applyAlignment="1">
      <alignment horizontal="left" vertical="top"/>
      <protection/>
    </xf>
    <xf numFmtId="1" fontId="22" fillId="0" borderId="10" xfId="54" applyNumberFormat="1" applyFont="1" applyBorder="1" applyAlignment="1">
      <alignment horizontal="center"/>
      <protection/>
    </xf>
    <xf numFmtId="0" fontId="28" fillId="0" borderId="10" xfId="54" applyFont="1" applyBorder="1" applyAlignment="1">
      <alignment vertical="center"/>
      <protection/>
    </xf>
    <xf numFmtId="0" fontId="28" fillId="0" borderId="10" xfId="54" applyFont="1" applyBorder="1" applyAlignment="1">
      <alignment horizontal="center" vertical="center"/>
      <protection/>
    </xf>
    <xf numFmtId="0" fontId="26" fillId="0" borderId="0" xfId="54" applyFont="1" applyAlignment="1">
      <alignment wrapText="1"/>
      <protection/>
    </xf>
    <xf numFmtId="1" fontId="22" fillId="0" borderId="10" xfId="54" applyNumberFormat="1" applyFont="1" applyFill="1" applyBorder="1" applyAlignment="1">
      <alignment horizontal="left"/>
      <protection/>
    </xf>
    <xf numFmtId="0" fontId="23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3" fillId="0" borderId="10" xfId="54" applyNumberFormat="1" applyFont="1" applyFill="1" applyBorder="1" applyAlignment="1">
      <alignment horizontal="center" vertical="center" shrinkToFit="1"/>
      <protection/>
    </xf>
    <xf numFmtId="0" fontId="23" fillId="0" borderId="0" xfId="54" applyFont="1" applyFill="1" applyAlignment="1">
      <alignment vertical="center" shrinkToFit="1"/>
      <protection/>
    </xf>
    <xf numFmtId="0" fontId="23" fillId="24" borderId="0" xfId="54" applyFont="1" applyFill="1" applyAlignment="1">
      <alignment vertical="center" shrinkToFit="1"/>
      <protection/>
    </xf>
    <xf numFmtId="0" fontId="23" fillId="0" borderId="0" xfId="54" applyFont="1" applyAlignment="1">
      <alignment vertical="center" shrinkToFit="1"/>
      <protection/>
    </xf>
    <xf numFmtId="1" fontId="23" fillId="0" borderId="10" xfId="54" applyNumberFormat="1" applyFont="1" applyFill="1" applyBorder="1" applyAlignment="1">
      <alignment horizontal="center" vertical="center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9" fillId="0" borderId="0" xfId="54" applyFont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left" vertical="top" wrapText="1"/>
      <protection/>
    </xf>
    <xf numFmtId="0" fontId="26" fillId="4" borderId="0" xfId="54" applyFont="1" applyFill="1" applyAlignment="1">
      <alignment/>
      <protection/>
    </xf>
    <xf numFmtId="0" fontId="22" fillId="0" borderId="10" xfId="54" applyFont="1" applyFill="1" applyBorder="1" applyAlignment="1">
      <alignment horizontal="left" vertical="top"/>
      <protection/>
    </xf>
    <xf numFmtId="0" fontId="30" fillId="0" borderId="10" xfId="54" applyFont="1" applyFill="1" applyBorder="1" applyAlignment="1">
      <alignment horizontal="left" vertical="top"/>
      <protection/>
    </xf>
    <xf numFmtId="1" fontId="3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3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6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6" fillId="0" borderId="0" xfId="54" applyFont="1" applyFill="1" applyAlignment="1">
      <alignment wrapText="1"/>
      <protection/>
    </xf>
    <xf numFmtId="0" fontId="23" fillId="0" borderId="0" xfId="54" applyFont="1" applyAlignment="1">
      <alignment horizontal="right" vertical="center" shrinkToFit="1"/>
      <protection/>
    </xf>
    <xf numFmtId="0" fontId="30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2" fillId="0" borderId="10" xfId="54" applyFont="1" applyFill="1" applyBorder="1">
      <alignment/>
      <protection/>
    </xf>
    <xf numFmtId="0" fontId="26" fillId="0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>
      <alignment/>
      <protection/>
    </xf>
    <xf numFmtId="0" fontId="22" fillId="0" borderId="10" xfId="54" applyFont="1" applyBorder="1">
      <alignment/>
      <protection/>
    </xf>
    <xf numFmtId="1" fontId="22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vertical="center" wrapText="1"/>
      <protection/>
    </xf>
    <xf numFmtId="0" fontId="31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1" fillId="0" borderId="0" xfId="54" applyFont="1">
      <alignment/>
      <protection/>
    </xf>
    <xf numFmtId="0" fontId="32" fillId="0" borderId="0" xfId="54" applyFont="1" applyAlignment="1">
      <alignment horizontal="center"/>
      <protection/>
    </xf>
    <xf numFmtId="0" fontId="26" fillId="0" borderId="0" xfId="54" applyFont="1" applyAlignment="1">
      <alignment vertical="top" wrapText="1" shrinkToFit="1"/>
      <protection/>
    </xf>
    <xf numFmtId="0" fontId="23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5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1" customWidth="1"/>
    <col min="2" max="2" width="20.140625" style="2" customWidth="1"/>
    <col min="3" max="16384" width="9.140625" style="3" customWidth="1"/>
  </cols>
  <sheetData>
    <row r="1" ht="15">
      <c r="A1" s="1" t="s">
        <v>11</v>
      </c>
    </row>
    <row r="2" ht="15">
      <c r="A2" s="4" t="s">
        <v>12</v>
      </c>
    </row>
    <row r="3" ht="15">
      <c r="A3" s="5"/>
    </row>
    <row r="4" spans="1:2" s="8" customFormat="1" ht="12.75" customHeight="1">
      <c r="A4" s="6"/>
      <c r="B4" s="7" t="s">
        <v>2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3</v>
      </c>
      <c r="B6" s="13" t="s">
        <v>13</v>
      </c>
    </row>
    <row r="7" spans="1:2" s="14" customFormat="1" ht="12.75" customHeight="1">
      <c r="A7" s="15" t="s">
        <v>14</v>
      </c>
      <c r="B7" s="16">
        <v>2203980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4</v>
      </c>
      <c r="B9" s="18" t="s">
        <v>1</v>
      </c>
    </row>
    <row r="10" spans="1:2" s="21" customFormat="1" ht="12.75" customHeight="1">
      <c r="A10" s="20" t="s">
        <v>15</v>
      </c>
      <c r="B10" s="13">
        <f>SUM(B11:B21)</f>
        <v>638133.12</v>
      </c>
    </row>
    <row r="11" spans="1:97" s="25" customFormat="1" ht="12.75" customHeight="1">
      <c r="A11" s="22" t="s">
        <v>16</v>
      </c>
      <c r="B11" s="23">
        <v>9900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</row>
    <row r="12" spans="1:97" s="25" customFormat="1" ht="12.75" customHeight="1">
      <c r="A12" s="22" t="s">
        <v>17</v>
      </c>
      <c r="B12" s="23">
        <v>10340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</row>
    <row r="13" spans="1:97" s="25" customFormat="1" ht="12.75" customHeight="1">
      <c r="A13" s="22" t="s">
        <v>18</v>
      </c>
      <c r="B13" s="23">
        <f>24730+49430</f>
        <v>74160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</row>
    <row r="14" spans="1:97" s="25" customFormat="1" ht="12.75" customHeight="1">
      <c r="A14" s="22" t="s">
        <v>0</v>
      </c>
      <c r="B14" s="23">
        <v>38745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</row>
    <row r="15" spans="1:97" s="25" customFormat="1" ht="12.75" customHeight="1">
      <c r="A15" s="22" t="s">
        <v>19</v>
      </c>
      <c r="B15" s="23">
        <f>59634+13000+15000+6650</f>
        <v>94284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</row>
    <row r="16" spans="1:97" s="25" customFormat="1" ht="12.75" customHeight="1">
      <c r="A16" s="22" t="s">
        <v>20</v>
      </c>
      <c r="B16" s="23">
        <f>140538/1.18</f>
        <v>119100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</row>
    <row r="17" spans="1:2" s="26" customFormat="1" ht="12.75" customHeight="1">
      <c r="A17" s="22" t="s">
        <v>21</v>
      </c>
      <c r="B17" s="23">
        <v>77500</v>
      </c>
    </row>
    <row r="18" spans="1:2" s="26" customFormat="1" ht="12.75" customHeight="1">
      <c r="A18" s="22" t="s">
        <v>9</v>
      </c>
      <c r="B18" s="27">
        <f>16325+33178</f>
        <v>49503</v>
      </c>
    </row>
    <row r="19" spans="1:2" s="26" customFormat="1" ht="12.75" customHeight="1">
      <c r="A19" s="22" t="s">
        <v>8</v>
      </c>
      <c r="B19" s="27">
        <f>48190+69912+44500</f>
        <v>162602</v>
      </c>
    </row>
    <row r="20" spans="1:2" s="26" customFormat="1" ht="12.75" customHeight="1">
      <c r="A20" s="22" t="s">
        <v>22</v>
      </c>
      <c r="B20" s="28">
        <f>266.06*2</f>
        <v>532.12</v>
      </c>
    </row>
    <row r="21" spans="1:2" s="31" customFormat="1" ht="12.75" customHeight="1">
      <c r="A21" s="29" t="s">
        <v>23</v>
      </c>
      <c r="B21" s="30">
        <v>1467</v>
      </c>
    </row>
    <row r="22" spans="1:2" s="33" customFormat="1" ht="14.25">
      <c r="A22" s="32" t="s">
        <v>24</v>
      </c>
      <c r="B22" s="13">
        <v>86326</v>
      </c>
    </row>
    <row r="23" spans="1:2" s="19" customFormat="1" ht="13.5" customHeight="1">
      <c r="A23" s="34" t="s">
        <v>25</v>
      </c>
      <c r="B23" s="13">
        <f>B24+B29</f>
        <v>708449</v>
      </c>
    </row>
    <row r="24" spans="1:2" s="19" customFormat="1" ht="13.5" customHeight="1">
      <c r="A24" s="35" t="s">
        <v>26</v>
      </c>
      <c r="B24" s="36">
        <f>B25+B26+B27+B28</f>
        <v>379001</v>
      </c>
    </row>
    <row r="25" spans="1:2" s="38" customFormat="1" ht="13.5" customHeight="1">
      <c r="A25" s="37" t="s">
        <v>7</v>
      </c>
      <c r="B25" s="28">
        <v>73480</v>
      </c>
    </row>
    <row r="26" spans="1:2" s="41" customFormat="1" ht="13.5" customHeight="1">
      <c r="A26" s="39" t="s">
        <v>27</v>
      </c>
      <c r="B26" s="40">
        <v>7792</v>
      </c>
    </row>
    <row r="27" spans="1:2" s="43" customFormat="1" ht="13.5" customHeight="1">
      <c r="A27" s="42" t="s">
        <v>10</v>
      </c>
      <c r="B27" s="40">
        <v>417</v>
      </c>
    </row>
    <row r="28" spans="1:2" s="44" customFormat="1" ht="12.75" customHeight="1">
      <c r="A28" s="37" t="s">
        <v>28</v>
      </c>
      <c r="B28" s="23">
        <v>297312</v>
      </c>
    </row>
    <row r="29" spans="1:2" s="26" customFormat="1" ht="12.75" customHeight="1">
      <c r="A29" s="45" t="s">
        <v>29</v>
      </c>
      <c r="B29" s="36">
        <f>B30+B31+B32</f>
        <v>329448</v>
      </c>
    </row>
    <row r="30" spans="1:2" s="41" customFormat="1" ht="13.5" customHeight="1">
      <c r="A30" s="46" t="s">
        <v>30</v>
      </c>
      <c r="B30" s="28">
        <v>99949</v>
      </c>
    </row>
    <row r="31" spans="1:2" s="41" customFormat="1" ht="13.5" customHeight="1">
      <c r="A31" s="37" t="s">
        <v>5</v>
      </c>
      <c r="B31" s="28">
        <v>192344</v>
      </c>
    </row>
    <row r="32" spans="1:2" s="41" customFormat="1" ht="13.5" customHeight="1">
      <c r="A32" s="37" t="s">
        <v>6</v>
      </c>
      <c r="B32" s="28">
        <v>37155</v>
      </c>
    </row>
    <row r="33" spans="1:2" s="48" customFormat="1" ht="12" customHeight="1">
      <c r="A33" s="47" t="s">
        <v>31</v>
      </c>
      <c r="B33" s="13">
        <v>148866</v>
      </c>
    </row>
    <row r="34" spans="1:2" s="24" customFormat="1" ht="12" customHeight="1">
      <c r="A34" s="49" t="s">
        <v>32</v>
      </c>
      <c r="B34" s="13">
        <v>231605</v>
      </c>
    </row>
    <row r="35" spans="1:2" s="11" customFormat="1" ht="12.75" customHeight="1">
      <c r="A35" s="50" t="s">
        <v>33</v>
      </c>
      <c r="B35" s="13">
        <v>54401</v>
      </c>
    </row>
    <row r="36" spans="1:2" s="11" customFormat="1" ht="12.75" customHeight="1">
      <c r="A36" s="51" t="s">
        <v>34</v>
      </c>
      <c r="B36" s="16">
        <v>2203980</v>
      </c>
    </row>
    <row r="37" spans="1:2" s="54" customFormat="1" ht="12.75" customHeight="1">
      <c r="A37" s="52" t="s">
        <v>35</v>
      </c>
      <c r="B37" s="53">
        <v>11544</v>
      </c>
    </row>
    <row r="38" ht="15">
      <c r="A38" s="55"/>
    </row>
    <row r="39" spans="1:2" ht="15">
      <c r="A39" s="56"/>
      <c r="B39" s="57"/>
    </row>
    <row r="40" spans="1:2" ht="15">
      <c r="A40" s="58"/>
      <c r="B40" s="59"/>
    </row>
    <row r="41" spans="1:2" ht="15">
      <c r="A41" s="56"/>
      <c r="B41" s="57"/>
    </row>
    <row r="42" spans="1:2" ht="15">
      <c r="A42" s="58"/>
      <c r="B42" s="57"/>
    </row>
    <row r="43" ht="15">
      <c r="A43" s="56"/>
    </row>
    <row r="45" ht="15">
      <c r="A45" s="60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2011-08-05T09:34:15Z</dcterms:modified>
  <cp:category/>
  <cp:version/>
  <cp:contentType/>
  <cp:contentStatus/>
</cp:coreProperties>
</file>