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<sst xmlns="http://schemas.openxmlformats.org/spreadsheetml/2006/main" count="55" uniqueCount="54">
  <si>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ОТЧЕТ</t>
  </si>
  <si>
    <t xml:space="preserve">Адрес </t>
  </si>
  <si>
    <t>Комсомольская 27/2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</si>
  <si>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</si>
  <si>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</si>
  <si>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</si>
  <si>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</si>
  <si>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</si>
  <si>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</si>
  <si>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</si>
  <si>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</si>
  <si>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</si>
  <si>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1. Расходы по текущему ремонту и набору работ:</t>
  </si>
  <si>
    <t>Подготовка к зиме (промывка, опрессовка)</t>
  </si>
  <si>
    <t>Смена отдельных участков труб</t>
  </si>
  <si>
    <t>Обслуживание и ремонт АППЗ и ДУ</t>
  </si>
  <si>
    <t>обслуживание теплосчетчиков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</si>
  <si>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</si>
  <si>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</si>
  <si>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</si>
  <si>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</si>
  <si>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</si>
  <si>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</si>
  <si>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</si>
  <si>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</si>
  <si>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</si>
  <si>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</si>
  <si>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</si>
  <si>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</si>
  <si>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</si>
  <si>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</si>
  <si>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</si>
  <si>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Итого расходов</t>
  </si>
  <si>
    <t>Итого стоимость услуг без НДС</t>
  </si>
  <si>
    <t>Итого стоимость услуг  с НДС</t>
  </si>
  <si>
    <t xml:space="preserve"> стоимости работ по содержанию и ремонту общедомового имущества 
за 2013 год </t>
  </si>
  <si>
    <t>Задолженность на 01.01.2014 г.</t>
  </si>
  <si>
    <t>Сальдо на 01.01.2013 г.</t>
  </si>
  <si>
    <t>ремонт температ.швов</t>
  </si>
  <si>
    <t>Общестроительные работы</t>
  </si>
  <si>
    <t>Остекление (ремонт окон)</t>
  </si>
  <si>
    <t>Покраска и ремонт двери, ремонт ЗПУ</t>
  </si>
  <si>
    <t>Электромонтажные работы</t>
  </si>
  <si>
    <t>Замер сопротивления изоляции</t>
  </si>
  <si>
    <t xml:space="preserve">начисление  и сбор платежей </t>
  </si>
  <si>
    <t>январь-апрель</t>
  </si>
  <si>
    <t>май- декабрь</t>
  </si>
  <si>
    <t>регистрация</t>
  </si>
  <si>
    <t>справки</t>
  </si>
  <si>
    <t>услуги по приему платежей 0,8%</t>
  </si>
  <si>
    <t>управление жилфондом</t>
  </si>
  <si>
    <t>6. Прочие расходы</t>
  </si>
  <si>
    <t>Отклонение за 2013 год (перерасход (-), неосвоение (+))</t>
  </si>
  <si>
    <t>Справочно:отклонения от сметной стоимости связано сдополнительными работами по ремонту температурного шва 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</si>
</sst>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18" applyFont="1" applyFill="1" applyAlignment="1">
      <alignment horizontal="center" vertical="top" wrapText="1"/>
      <protection/>
    </xf>
    <xf numFmtId="0" fontId="2" fillId="0" borderId="0" xfId="18" applyFont="1">
      <alignment/>
      <protection/>
    </xf>
    <xf numFmtId="0" fontId="2" fillId="0" borderId="0" xfId="18" applyFont="1" applyFill="1" applyAlignment="1">
      <alignment vertical="top" wrapText="1"/>
      <protection/>
    </xf>
    <xf numFmtId="0" fontId="1" fillId="0" borderId="0" xfId="18" applyFont="1" applyFill="1" applyBorder="1" applyAlignment="1">
      <alignment horizontal="left" vertical="center" wrapText="1"/>
      <protection/>
    </xf>
    <xf numFmtId="0" fontId="1" fillId="0" borderId="0" xfId="18" applyFont="1">
      <alignment/>
      <protection/>
    </xf>
    <xf numFmtId="0" fontId="3" fillId="0" borderId="1" xfId="18" applyFont="1" applyFill="1" applyBorder="1" applyAlignment="1">
      <alignment horizontal="center" vertical="top"/>
      <protection/>
    </xf>
    <xf numFmtId="0" fontId="3" fillId="0" borderId="2" xfId="18" applyFont="1" applyFill="1" applyBorder="1" applyAlignment="1">
      <alignment horizontal="center"/>
      <protection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18" applyFont="1" applyFill="1" applyBorder="1" applyAlignment="1">
      <alignment horizontal="center"/>
      <protection/>
    </xf>
    <xf numFmtId="0" fontId="1" fillId="0" borderId="1" xfId="18" applyFont="1" applyFill="1" applyBorder="1" applyAlignment="1">
      <alignment horizontal="left" vertical="top"/>
      <protection/>
    </xf>
    <xf numFmtId="1" fontId="1" fillId="0" borderId="1" xfId="18" applyNumberFormat="1" applyFont="1" applyFill="1" applyBorder="1" applyAlignment="1">
      <alignment horizontal="left" vertical="top"/>
      <protection/>
    </xf>
    <xf numFmtId="1" fontId="1" fillId="0" borderId="1" xfId="18" applyNumberFormat="1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1" fontId="1" fillId="0" borderId="1" xfId="18" applyNumberFormat="1" applyFont="1" applyFill="1" applyBorder="1" applyAlignment="1">
      <alignment horizontal="left" vertical="top" wrapText="1"/>
      <protection/>
    </xf>
    <xf numFmtId="1" fontId="1" fillId="0" borderId="1" xfId="18" applyNumberFormat="1" applyFont="1" applyBorder="1" applyAlignment="1">
      <alignment horizontal="center"/>
      <protection/>
    </xf>
    <xf numFmtId="0" fontId="1" fillId="0" borderId="1" xfId="18" applyFont="1" applyFill="1" applyBorder="1" applyAlignment="1">
      <alignment horizontal="left" vertical="top" wrapText="1"/>
      <protection/>
    </xf>
    <xf numFmtId="0" fontId="5" fillId="0" borderId="1" xfId="18" applyFont="1" applyFill="1" applyBorder="1" applyAlignment="1">
      <alignment horizontal="left" vertical="top"/>
      <protection/>
    </xf>
    <xf numFmtId="1" fontId="5" fillId="0" borderId="1" xfId="18" applyNumberFormat="1" applyFont="1" applyFill="1" applyBorder="1" applyAlignment="1">
      <alignment horizontal="center"/>
      <protection/>
    </xf>
    <xf numFmtId="1" fontId="2" fillId="0" borderId="1" xfId="18" applyNumberFormat="1" applyFont="1" applyFill="1" applyBorder="1" applyAlignment="1">
      <alignment vertical="top"/>
      <protection/>
    </xf>
    <xf numFmtId="1" fontId="2" fillId="0" borderId="1" xfId="18" applyNumberFormat="1" applyFont="1" applyBorder="1" applyAlignment="1">
      <alignment horizontal="center"/>
      <protection/>
    </xf>
    <xf numFmtId="1" fontId="2" fillId="0" borderId="1" xfId="18" applyNumberFormat="1" applyFont="1" applyFill="1" applyBorder="1" applyAlignment="1">
      <alignment vertical="top" wrapText="1"/>
      <protection/>
    </xf>
    <xf numFmtId="1" fontId="2" fillId="0" borderId="4" xfId="18" applyNumberFormat="1" applyFont="1" applyFill="1" applyBorder="1" applyAlignment="1">
      <alignment vertical="top"/>
      <protection/>
    </xf>
    <xf numFmtId="1" fontId="2" fillId="0" borderId="1" xfId="18" applyNumberFormat="1" applyFont="1" applyFill="1" applyBorder="1" applyAlignment="1">
      <alignment horizontal="center"/>
      <protection/>
    </xf>
    <xf numFmtId="1" fontId="1" fillId="0" borderId="1" xfId="18" applyNumberFormat="1" applyFont="1" applyFill="1" applyBorder="1">
      <alignment/>
      <protection/>
    </xf>
    <xf numFmtId="0" fontId="1" fillId="0" borderId="1" xfId="0" applyFont="1" applyBorder="1" applyAlignment="1">
      <alignment/>
    </xf>
    <xf numFmtId="1" fontId="1" fillId="0" borderId="1" xfId="18" applyNumberFormat="1" applyFont="1" applyFill="1" applyBorder="1" applyAlignment="1">
      <alignment vertical="top"/>
      <protection/>
    </xf>
    <xf numFmtId="1" fontId="2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indent="1"/>
    </xf>
    <xf numFmtId="1" fontId="0" fillId="0" borderId="1" xfId="0" applyNumberFormat="1" applyFont="1" applyFill="1" applyBorder="1" applyAlignment="1">
      <alignment horizontal="center"/>
    </xf>
    <xf numFmtId="1" fontId="2" fillId="0" borderId="5" xfId="18" applyNumberFormat="1" applyFont="1" applyFill="1" applyBorder="1" applyAlignment="1">
      <alignment vertical="top"/>
      <protection/>
    </xf>
    <xf numFmtId="1" fontId="2" fillId="0" borderId="5" xfId="18" applyNumberFormat="1" applyFont="1" applyFill="1" applyBorder="1" applyAlignment="1">
      <alignment vertical="top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25">
      <selection activeCell="A53" sqref="A53"/>
    </sheetView>
  </sheetViews>
  <sheetFormatPr defaultColWidth="9.140625" defaultRowHeight="12.75"/>
  <cols>
    <col min="1" max="1" width="61.8515625" style="0" customWidth="1"/>
    <col min="2" max="2" width="18.28125" style="0" customWidth="1"/>
  </cols>
  <sheetData>
    <row r="1" spans="1:2" ht="12.75">
      <c r="A1" s="1" t="s">
        <v>0</v>
      </c>
      <c r="B1" s="2"/>
    </row>
    <row r="2" spans="1:2" ht="23.25" customHeight="1">
      <c r="A2" s="1" t="s">
        <v>35</v>
      </c>
      <c r="B2" s="2"/>
    </row>
    <row r="3" spans="1:2" ht="1.5" customHeight="1" hidden="1">
      <c r="A3" s="3"/>
      <c r="B3" s="2"/>
    </row>
    <row r="4" spans="1:2" ht="12.75">
      <c r="A4" s="4" t="s">
        <v>1</v>
      </c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10</v>
      </c>
      <c r="B6" s="20">
        <v>20824</v>
      </c>
    </row>
    <row r="7" spans="1:2" ht="12.75">
      <c r="A7" s="9" t="s">
        <v>5</v>
      </c>
      <c r="B7" s="35">
        <v>625707</v>
      </c>
    </row>
    <row r="8" spans="1:2" ht="12.75">
      <c r="A8" s="9" t="s">
        <v>6</v>
      </c>
      <c r="B8" s="35">
        <v>624275</v>
      </c>
    </row>
    <row r="9" spans="1:2" ht="12.75">
      <c r="A9" s="9" t="s">
        <v>7</v>
      </c>
      <c r="B9" s="36">
        <v>8633</v>
      </c>
    </row>
    <row r="10" spans="1:2" ht="12.75">
      <c r="A10" s="10" t="s">
        <v>8</v>
      </c>
      <c r="B10" s="37">
        <v>6132</v>
      </c>
    </row>
    <row r="11" spans="1:2" ht="12.75">
      <c r="A11" s="11" t="s">
        <v>9</v>
      </c>
      <c r="B11" s="12">
        <v>630407</v>
      </c>
    </row>
    <row r="12" spans="1:2" ht="12.75">
      <c r="A12" s="13" t="s">
        <v>36</v>
      </c>
      <c r="B12" s="35">
        <v>16124</v>
      </c>
    </row>
    <row r="13" spans="1:2" ht="12.75">
      <c r="A13" s="6" t="s">
        <v>11</v>
      </c>
      <c r="B13" s="14" t="s">
        <v>4</v>
      </c>
    </row>
    <row r="14" spans="1:2" ht="12.75">
      <c r="A14" s="15" t="s">
        <v>37</v>
      </c>
      <c r="B14" s="2">
        <v>-249163</v>
      </c>
    </row>
    <row r="15" spans="1:2" ht="12.75">
      <c r="A15" s="16" t="s">
        <v>12</v>
      </c>
      <c r="B15" s="17">
        <f>SUM(B16:B26)</f>
        <v>234085</v>
      </c>
    </row>
    <row r="16" spans="1:2" ht="12.75">
      <c r="A16" s="40" t="s">
        <v>38</v>
      </c>
      <c r="B16" s="38">
        <v>138580</v>
      </c>
    </row>
    <row r="17" spans="1:2" ht="12.75">
      <c r="A17" s="18" t="s">
        <v>39</v>
      </c>
      <c r="B17" s="38">
        <f>947+947+952+916+4593</f>
        <v>8355</v>
      </c>
    </row>
    <row r="18" spans="1:2" ht="12.75">
      <c r="A18" s="18" t="s">
        <v>40</v>
      </c>
      <c r="B18" s="38">
        <v>3012</v>
      </c>
    </row>
    <row r="19" spans="1:2" ht="21" customHeight="1">
      <c r="A19" s="18" t="s">
        <v>41</v>
      </c>
      <c r="B19" s="38">
        <f>1027+1289</f>
        <v>2316</v>
      </c>
    </row>
    <row r="20" spans="1:2" ht="18.75" customHeight="1">
      <c r="A20" s="18" t="s">
        <v>13</v>
      </c>
      <c r="B20" s="39">
        <v>30822</v>
      </c>
    </row>
    <row r="21" spans="1:2" ht="12.75">
      <c r="A21" s="18" t="s">
        <v>14</v>
      </c>
      <c r="B21" s="41">
        <v>4931</v>
      </c>
    </row>
    <row r="22" spans="1:2" ht="12.75">
      <c r="A22" s="18" t="s">
        <v>42</v>
      </c>
      <c r="B22" s="38">
        <v>314</v>
      </c>
    </row>
    <row r="23" spans="1:2" ht="12.75">
      <c r="A23" s="19" t="s">
        <v>43</v>
      </c>
      <c r="B23" s="38">
        <v>11363</v>
      </c>
    </row>
    <row r="24" spans="1:2" ht="12.75">
      <c r="A24" s="19" t="s">
        <v>15</v>
      </c>
      <c r="B24" s="42">
        <v>22998</v>
      </c>
    </row>
    <row r="25" spans="1:2" ht="12.75">
      <c r="A25" s="19" t="s">
        <v>16</v>
      </c>
      <c r="B25" s="38">
        <v>7890</v>
      </c>
    </row>
    <row r="26" spans="1:2" ht="12.75">
      <c r="A26" s="18" t="s">
        <v>17</v>
      </c>
      <c r="B26" s="41">
        <f>225+3279</f>
        <v>3504</v>
      </c>
    </row>
    <row r="27" spans="1:2" ht="24">
      <c r="A27" s="21" t="s">
        <v>18</v>
      </c>
      <c r="B27" s="22">
        <v>22275</v>
      </c>
    </row>
    <row r="28" spans="1:2" ht="24">
      <c r="A28" s="23" t="s">
        <v>19</v>
      </c>
      <c r="B28" s="17">
        <f>B29+B34</f>
        <v>298568</v>
      </c>
    </row>
    <row r="29" spans="1:2" ht="12.75">
      <c r="A29" s="24" t="s">
        <v>20</v>
      </c>
      <c r="B29" s="25">
        <f>SUM(B30:B33)</f>
        <v>205109</v>
      </c>
    </row>
    <row r="30" spans="1:2" ht="12.75">
      <c r="A30" s="26" t="s">
        <v>21</v>
      </c>
      <c r="B30" s="27">
        <v>20840</v>
      </c>
    </row>
    <row r="31" spans="1:2" ht="12.75">
      <c r="A31" s="28" t="s">
        <v>22</v>
      </c>
      <c r="B31" s="27">
        <v>1583</v>
      </c>
    </row>
    <row r="32" spans="1:2" ht="12.75">
      <c r="A32" s="26" t="s">
        <v>23</v>
      </c>
      <c r="B32" s="27">
        <v>129</v>
      </c>
    </row>
    <row r="33" spans="1:2" ht="12.75">
      <c r="A33" s="26" t="s">
        <v>24</v>
      </c>
      <c r="B33" s="27">
        <v>182557</v>
      </c>
    </row>
    <row r="34" spans="1:2" ht="12.75">
      <c r="A34" s="24" t="s">
        <v>25</v>
      </c>
      <c r="B34" s="25">
        <f>SUM(B35:B38)</f>
        <v>93459</v>
      </c>
    </row>
    <row r="35" spans="1:2" ht="12.75">
      <c r="A35" s="26" t="s">
        <v>26</v>
      </c>
      <c r="B35" s="27">
        <v>39191</v>
      </c>
    </row>
    <row r="36" spans="1:2" ht="12.75">
      <c r="A36" s="26" t="s">
        <v>27</v>
      </c>
      <c r="B36" s="27">
        <v>32521</v>
      </c>
    </row>
    <row r="37" spans="1:2" ht="12.75">
      <c r="A37" s="29" t="s">
        <v>28</v>
      </c>
      <c r="B37" s="27">
        <v>8843</v>
      </c>
    </row>
    <row r="38" spans="1:2" ht="12.75">
      <c r="A38" s="26" t="s">
        <v>29</v>
      </c>
      <c r="B38" s="30">
        <v>12904</v>
      </c>
    </row>
    <row r="39" spans="1:2" ht="12.75">
      <c r="A39" s="31" t="s">
        <v>30</v>
      </c>
      <c r="B39" s="22">
        <v>21579</v>
      </c>
    </row>
    <row r="40" spans="1:2" ht="12.75">
      <c r="A40" s="32" t="s">
        <v>31</v>
      </c>
      <c r="B40" s="17">
        <f>B41+B47</f>
        <v>53955</v>
      </c>
    </row>
    <row r="41" spans="1:2" ht="12.75" hidden="1">
      <c r="A41" s="43" t="s">
        <v>44</v>
      </c>
      <c r="B41" s="17">
        <f>B42+B43+B44+B45+B46</f>
        <v>29401</v>
      </c>
    </row>
    <row r="42" spans="1:2" ht="12.75" hidden="1">
      <c r="A42" s="43" t="s">
        <v>45</v>
      </c>
      <c r="B42" s="44">
        <v>10218</v>
      </c>
    </row>
    <row r="43" spans="1:2" ht="12.75" hidden="1">
      <c r="A43" s="43" t="s">
        <v>46</v>
      </c>
      <c r="B43" s="44">
        <v>10827</v>
      </c>
    </row>
    <row r="44" spans="1:2" ht="12.75" hidden="1">
      <c r="A44" s="43" t="s">
        <v>47</v>
      </c>
      <c r="B44" s="44">
        <f>722+111</f>
        <v>833</v>
      </c>
    </row>
    <row r="45" spans="1:2" ht="12.75" hidden="1">
      <c r="A45" s="43" t="s">
        <v>48</v>
      </c>
      <c r="B45" s="44">
        <f>489+35</f>
        <v>524</v>
      </c>
    </row>
    <row r="46" spans="1:2" ht="12.75" hidden="1">
      <c r="A46" s="43" t="s">
        <v>49</v>
      </c>
      <c r="B46" s="44">
        <f>5115+1884</f>
        <v>6999</v>
      </c>
    </row>
    <row r="47" spans="1:2" ht="12.75" hidden="1">
      <c r="A47" s="43" t="s">
        <v>50</v>
      </c>
      <c r="B47" s="27">
        <v>24554</v>
      </c>
    </row>
    <row r="48" spans="1:2" ht="12.75">
      <c r="A48" s="33" t="s">
        <v>32</v>
      </c>
      <c r="B48" s="17">
        <f>B40+B39+B28+B27+B15</f>
        <v>630462</v>
      </c>
    </row>
    <row r="49" spans="1:2" ht="12.75">
      <c r="A49" s="18" t="s">
        <v>51</v>
      </c>
      <c r="B49" s="30">
        <v>3879</v>
      </c>
    </row>
    <row r="50" spans="1:2" ht="12.75">
      <c r="A50" s="33" t="s">
        <v>33</v>
      </c>
      <c r="B50" s="22">
        <f>B49+B48</f>
        <v>634341</v>
      </c>
    </row>
    <row r="51" spans="1:2" ht="12.75">
      <c r="A51" s="33" t="s">
        <v>34</v>
      </c>
      <c r="B51" s="17">
        <f>B50*1.18</f>
        <v>748522.38</v>
      </c>
    </row>
    <row r="52" spans="1:2" ht="12.75">
      <c r="A52" s="18" t="s">
        <v>52</v>
      </c>
      <c r="B52" s="34">
        <f>B11+B14-B51</f>
        <v>-367278.38</v>
      </c>
    </row>
    <row r="53" ht="24">
      <c r="A53" s="46" t="s">
        <v>53</v>
      </c>
    </row>
    <row r="54" ht="12.75">
      <c r="A54" s="45"/>
    </row>
  </sheetData>
  <printOptions/>
  <pageMargins left="0.75" right="0.75" top="0.5" bottom="0.2" header="0.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2014-06-11T12:55:11Z</cp:lastPrinted>
  <dcterms:created xsi:type="dcterms:W3CDTF">1996-10-08T23:32:33Z</dcterms:created>
  <dcterms:modified xsi:type="dcterms:W3CDTF">2014-06-26T03:32:23Z</dcterms:modified>
  <cp:category/>
  <cp:version/>
  <cp:contentType/>
  <cp:contentStatus/>
</cp:coreProperties>
</file>