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<sst xmlns="http://schemas.openxmlformats.org/spreadsheetml/2006/main" count="102" uniqueCount="51">
  <si>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</si>
  <si>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Адрес </t>
  </si>
  <si>
    <t>Проспект Октября 26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</si>
  <si>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</si>
  <si>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</si>
  <si>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</si>
  <si>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</si>
  <si>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</si>
  <si>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</si>
  <si>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</si>
  <si>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</si>
  <si>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</si>
  <si>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</si>
  <si>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</si>
  <si>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</si>
  <si>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Очистка кровли от снега</t>
  </si>
  <si>
    <t>Подготовка к зиме (промывка, опрессовка)</t>
  </si>
  <si>
    <t>Замена труб ЦО</t>
  </si>
  <si>
    <t>Смена вентилей</t>
  </si>
  <si>
    <t>Смена отдельных участков труб</t>
  </si>
  <si>
    <t>Электромонтажные работы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</si>
  <si>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</si>
  <si>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</si>
  <si>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</si>
  <si>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</si>
  <si>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</si>
  <si>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</si>
  <si>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</si>
  <si>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</si>
  <si>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</si>
  <si>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</si>
  <si>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</si>
  <si>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</si>
  <si>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</si>
  <si>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</si>
  <si>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</si>
  <si>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</si>
  <si>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</si>
  <si>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</si>
  <si>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Ремонт лестничной клетки</t>
  </si>
  <si>
    <t>ремонт крыльцев</t>
  </si>
  <si>
    <t>ремонт почтовых ящиков</t>
  </si>
  <si>
    <t>Остекление (ремонт окон)</t>
  </si>
  <si>
    <t>Ремонт металлических дверей</t>
  </si>
  <si>
    <t>Замер сопротивления изоляции</t>
  </si>
  <si>
    <t>Дезинсекция и дератизация</t>
  </si>
  <si>
    <t>Обслуживание ВДГО</t>
  </si>
  <si>
    <t>Отклонение за 2013 год (перерасход (-), неосвоение (+))</t>
  </si>
  <si>
    <t>Справочно: отклонение от сметы связаны с дополнительными работами по сантехнике,общестроительный ремонт.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</si>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</sst>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Font="1" applyFill="1" applyAlignment="1">
      <alignment horizontal="center" vertical="top" wrapText="1"/>
      <protection/>
    </xf>
    <xf numFmtId="0" fontId="2" fillId="0" borderId="0" xfId="54" applyFont="1">
      <alignment/>
      <protection/>
    </xf>
    <xf numFmtId="0" fontId="2" fillId="0" borderId="0" xfId="54" applyFont="1" applyFill="1" applyAlignment="1">
      <alignment vertical="top" wrapText="1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 vertical="top"/>
      <protection/>
    </xf>
    <xf numFmtId="1" fontId="3" fillId="0" borderId="10" xfId="54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left" vertical="top"/>
      <protection/>
    </xf>
    <xf numFmtId="1" fontId="1" fillId="0" borderId="10" xfId="54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" fillId="0" borderId="10" xfId="54" applyNumberFormat="1" applyFont="1" applyFill="1" applyBorder="1" applyAlignment="1">
      <alignment horizontal="left" vertical="top" wrapText="1"/>
      <protection/>
    </xf>
    <xf numFmtId="1" fontId="1" fillId="0" borderId="10" xfId="54" applyNumberFormat="1" applyFont="1" applyBorder="1" applyAlignment="1">
      <alignment horizontal="center"/>
      <protection/>
    </xf>
    <xf numFmtId="0" fontId="1" fillId="0" borderId="10" xfId="54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left" vertical="top"/>
      <protection/>
    </xf>
    <xf numFmtId="1" fontId="5" fillId="0" borderId="10" xfId="54" applyNumberFormat="1" applyFont="1" applyFill="1" applyBorder="1" applyAlignment="1">
      <alignment horizontal="center"/>
      <protection/>
    </xf>
    <xf numFmtId="1" fontId="2" fillId="0" borderId="10" xfId="54" applyNumberFormat="1" applyFont="1" applyFill="1" applyBorder="1" applyAlignment="1">
      <alignment vertical="top"/>
      <protection/>
    </xf>
    <xf numFmtId="1" fontId="2" fillId="0" borderId="10" xfId="54" applyNumberFormat="1" applyFont="1" applyBorder="1" applyAlignment="1">
      <alignment horizontal="center"/>
      <protection/>
    </xf>
    <xf numFmtId="1" fontId="2" fillId="0" borderId="10" xfId="54" applyNumberFormat="1" applyFont="1" applyFill="1" applyBorder="1" applyAlignment="1">
      <alignment vertical="top" wrapText="1"/>
      <protection/>
    </xf>
    <xf numFmtId="1" fontId="2" fillId="0" borderId="10" xfId="54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4" applyNumberFormat="1" applyFont="1" applyFill="1" applyBorder="1" applyAlignment="1">
      <alignment vertical="top"/>
      <protection/>
    </xf>
    <xf numFmtId="0" fontId="2" fillId="0" borderId="0" xfId="52" applyFont="1">
      <alignment/>
      <protection/>
    </xf>
    <xf numFmtId="0" fontId="2" fillId="0" borderId="0" xfId="55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4" applyFont="1" applyAlignment="1">
      <alignment horizontal="center"/>
      <protection/>
    </xf>
    <xf numFmtId="0" fontId="1" fillId="33" borderId="0" xfId="54" applyFont="1" applyFill="1">
      <alignment/>
      <protection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2" fillId="0" borderId="13" xfId="54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s.agisha_10" xfId="53"/>
    <cellStyle name="Обычный_Образец  на 2012" xfId="54"/>
    <cellStyle name="Обычный_Тарифы дома МС Сипайловски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6">
      <selection activeCell="A48" sqref="A48"/>
    </sheetView>
  </sheetViews>
  <sheetFormatPr defaultColWidth="9.140625" defaultRowHeight="12.75"/>
  <cols>
    <col min="1" max="1" width="63.00390625" style="0" customWidth="1"/>
    <col min="2" max="2" width="18.57421875" style="0" customWidth="1"/>
  </cols>
  <sheetData>
    <row r="1" spans="1:2" ht="11.25" customHeight="1">
      <c r="A1" s="1" t="s">
        <v>0</v>
      </c>
      <c r="B1" s="2"/>
    </row>
    <row r="2" spans="1:2" ht="23.25" customHeight="1">
      <c r="A2" s="1" t="s">
        <v>36</v>
      </c>
      <c r="B2" s="2"/>
    </row>
    <row r="3" spans="1:2" ht="12.75" hidden="1">
      <c r="A3" s="3"/>
      <c r="B3" s="2"/>
    </row>
    <row r="4" spans="1:2" ht="12.75">
      <c r="A4" s="4" t="s">
        <v>1</v>
      </c>
      <c r="B4" s="43" t="s">
        <v>2</v>
      </c>
    </row>
    <row r="5" spans="1:2" ht="12.75">
      <c r="A5" s="5" t="s">
        <v>3</v>
      </c>
      <c r="B5" s="6" t="s">
        <v>4</v>
      </c>
    </row>
    <row r="6" spans="1:2" ht="12.75">
      <c r="A6" s="7" t="s">
        <v>12</v>
      </c>
      <c r="B6" s="8">
        <v>19524</v>
      </c>
    </row>
    <row r="7" spans="1:2" ht="12.75">
      <c r="A7" s="9" t="s">
        <v>5</v>
      </c>
      <c r="B7" s="8">
        <v>374064</v>
      </c>
    </row>
    <row r="8" spans="1:2" ht="12.75">
      <c r="A8" s="9" t="s">
        <v>6</v>
      </c>
      <c r="B8" s="8">
        <v>376521</v>
      </c>
    </row>
    <row r="9" spans="1:2" ht="12.75">
      <c r="A9" s="10" t="s">
        <v>7</v>
      </c>
      <c r="B9" s="8">
        <v>37825</v>
      </c>
    </row>
    <row r="10" spans="1:2" ht="12.75">
      <c r="A10" s="11" t="s">
        <v>8</v>
      </c>
      <c r="B10" s="8">
        <v>24721</v>
      </c>
    </row>
    <row r="11" spans="1:2" ht="12.75">
      <c r="A11" s="9" t="s">
        <v>9</v>
      </c>
      <c r="B11" s="8">
        <v>5713</v>
      </c>
    </row>
    <row r="12" spans="1:2" ht="12.75">
      <c r="A12" s="12" t="s">
        <v>10</v>
      </c>
      <c r="B12" s="8">
        <v>4855</v>
      </c>
    </row>
    <row r="13" spans="1:2" ht="12.75">
      <c r="A13" s="13" t="s">
        <v>11</v>
      </c>
      <c r="B13" s="8">
        <v>406097</v>
      </c>
    </row>
    <row r="14" spans="1:2" ht="12.75">
      <c r="A14" s="14" t="s">
        <v>37</v>
      </c>
      <c r="B14" s="8">
        <v>25316</v>
      </c>
    </row>
    <row r="15" spans="1:2" ht="12.75">
      <c r="A15" s="5" t="s">
        <v>13</v>
      </c>
      <c r="B15" s="15" t="s">
        <v>4</v>
      </c>
    </row>
    <row r="16" spans="1:2" ht="12.75">
      <c r="A16" s="16" t="s">
        <v>38</v>
      </c>
      <c r="B16" s="17">
        <v>-37685</v>
      </c>
    </row>
    <row r="17" spans="1:2" ht="12.75">
      <c r="A17" s="18" t="s">
        <v>14</v>
      </c>
      <c r="B17" s="19">
        <f>SUM(B18:B31)</f>
        <v>152585.38</v>
      </c>
    </row>
    <row r="18" spans="1:2" ht="12.75">
      <c r="A18" s="20" t="s">
        <v>39</v>
      </c>
      <c r="B18" s="40">
        <v>75024.38</v>
      </c>
    </row>
    <row r="19" spans="1:2" ht="12.75">
      <c r="A19" s="20" t="s">
        <v>15</v>
      </c>
      <c r="B19" s="44">
        <f>4013+6340+4684</f>
        <v>15037</v>
      </c>
    </row>
    <row r="20" spans="1:2" ht="12.75">
      <c r="A20" s="20" t="s">
        <v>40</v>
      </c>
      <c r="B20" s="40">
        <v>540</v>
      </c>
    </row>
    <row r="21" spans="1:2" ht="12.75">
      <c r="A21" s="20" t="s">
        <v>41</v>
      </c>
      <c r="B21" s="40">
        <v>344</v>
      </c>
    </row>
    <row r="22" spans="1:2" ht="12.75">
      <c r="A22" s="20" t="s">
        <v>42</v>
      </c>
      <c r="B22" s="40">
        <v>2006</v>
      </c>
    </row>
    <row r="23" spans="1:2" ht="12.75">
      <c r="A23" s="22" t="s">
        <v>43</v>
      </c>
      <c r="B23" s="40">
        <v>7033</v>
      </c>
    </row>
    <row r="24" spans="1:2" ht="15" customHeight="1">
      <c r="A24" s="20" t="s">
        <v>16</v>
      </c>
      <c r="B24" s="23">
        <v>12615</v>
      </c>
    </row>
    <row r="25" spans="1:2" ht="12.75">
      <c r="A25" s="20" t="s">
        <v>17</v>
      </c>
      <c r="B25" s="21">
        <v>2759</v>
      </c>
    </row>
    <row r="26" spans="1:2" ht="12.75">
      <c r="A26" s="20" t="s">
        <v>18</v>
      </c>
      <c r="B26" s="44">
        <v>912</v>
      </c>
    </row>
    <row r="27" spans="1:2" ht="12.75">
      <c r="A27" s="20" t="s">
        <v>19</v>
      </c>
      <c r="B27" s="44">
        <v>853</v>
      </c>
    </row>
    <row r="28" spans="1:2" ht="12.75">
      <c r="A28" s="20" t="s">
        <v>20</v>
      </c>
      <c r="B28" s="44">
        <v>3120</v>
      </c>
    </row>
    <row r="29" spans="1:2" ht="12.75">
      <c r="A29" s="22" t="s">
        <v>44</v>
      </c>
      <c r="B29" s="45">
        <v>5913</v>
      </c>
    </row>
    <row r="30" spans="1:2" ht="12.75">
      <c r="A30" s="22" t="s">
        <v>21</v>
      </c>
      <c r="B30" s="40">
        <v>7890</v>
      </c>
    </row>
    <row r="31" spans="1:2" ht="12.75">
      <c r="A31" s="20" t="s">
        <v>22</v>
      </c>
      <c r="B31" s="44">
        <f>2169+11096+5274</f>
        <v>18539</v>
      </c>
    </row>
    <row r="32" spans="1:2" ht="29.25" customHeight="1">
      <c r="A32" s="25" t="s">
        <v>23</v>
      </c>
      <c r="B32" s="26">
        <v>7161</v>
      </c>
    </row>
    <row r="33" spans="1:2" ht="24">
      <c r="A33" s="27" t="s">
        <v>24</v>
      </c>
      <c r="B33" s="19">
        <f>B34+B39</f>
        <v>87281</v>
      </c>
    </row>
    <row r="34" spans="1:2" ht="12.75">
      <c r="A34" s="28" t="s">
        <v>25</v>
      </c>
      <c r="B34" s="29">
        <f>SUM(B35:B38)</f>
        <v>40625</v>
      </c>
    </row>
    <row r="35" spans="1:2" ht="12.75">
      <c r="A35" s="30" t="s">
        <v>26</v>
      </c>
      <c r="B35" s="31">
        <v>24752</v>
      </c>
    </row>
    <row r="36" spans="1:2" ht="12.75">
      <c r="A36" s="32" t="s">
        <v>27</v>
      </c>
      <c r="B36" s="31">
        <v>12557</v>
      </c>
    </row>
    <row r="37" spans="1:2" ht="12.75">
      <c r="A37" s="30" t="s">
        <v>45</v>
      </c>
      <c r="B37" s="31">
        <v>117</v>
      </c>
    </row>
    <row r="38" spans="1:2" ht="12.75">
      <c r="A38" s="30" t="s">
        <v>46</v>
      </c>
      <c r="B38" s="31">
        <v>3199</v>
      </c>
    </row>
    <row r="39" spans="1:2" ht="12.75">
      <c r="A39" s="28" t="s">
        <v>28</v>
      </c>
      <c r="B39" s="29">
        <f>SUM(B40:B41)</f>
        <v>46656</v>
      </c>
    </row>
    <row r="40" spans="1:2" ht="12.75">
      <c r="A40" s="30" t="s">
        <v>29</v>
      </c>
      <c r="B40" s="31">
        <v>33603</v>
      </c>
    </row>
    <row r="41" spans="1:2" ht="12.75">
      <c r="A41" s="30" t="s">
        <v>30</v>
      </c>
      <c r="B41" s="33">
        <v>13053</v>
      </c>
    </row>
    <row r="42" spans="1:2" ht="12.75">
      <c r="A42" s="34" t="s">
        <v>31</v>
      </c>
      <c r="B42" s="26">
        <v>11379</v>
      </c>
    </row>
    <row r="43" spans="1:2" ht="12.75">
      <c r="A43" s="35" t="s">
        <v>32</v>
      </c>
      <c r="B43" s="19">
        <v>53807</v>
      </c>
    </row>
    <row r="44" spans="1:2" ht="12.75">
      <c r="A44" s="36" t="s">
        <v>33</v>
      </c>
      <c r="B44" s="19">
        <v>312214</v>
      </c>
    </row>
    <row r="45" spans="1:2" ht="12.75">
      <c r="A45" s="36" t="s">
        <v>34</v>
      </c>
      <c r="B45" s="26">
        <v>312214</v>
      </c>
    </row>
    <row r="46" spans="1:2" ht="12.75">
      <c r="A46" s="36" t="s">
        <v>35</v>
      </c>
      <c r="B46" s="19">
        <f>B45*1.18</f>
        <v>368412.51999999996</v>
      </c>
    </row>
    <row r="47" spans="1:2" ht="12.75">
      <c r="A47" s="20" t="s">
        <v>47</v>
      </c>
      <c r="B47" s="24">
        <v>0</v>
      </c>
    </row>
    <row r="48" ht="24">
      <c r="A48" s="46" t="s">
        <v>48</v>
      </c>
    </row>
    <row r="49" ht="12.75">
      <c r="A49" s="37"/>
    </row>
    <row r="50" spans="1:2" ht="12.75">
      <c r="A50" s="37"/>
      <c r="B50" s="41"/>
    </row>
    <row r="51" ht="12.75">
      <c r="A51" s="37"/>
    </row>
    <row r="52" ht="12.75">
      <c r="A52" s="37"/>
    </row>
    <row r="53" spans="1:2" ht="12.75">
      <c r="A53" s="37"/>
      <c r="B53" s="42"/>
    </row>
    <row r="54" ht="12.75">
      <c r="A54" s="38"/>
    </row>
    <row r="55" ht="12.75">
      <c r="A55" s="39"/>
    </row>
    <row r="56" ht="12.75">
      <c r="A56" s="39"/>
    </row>
  </sheetData>
  <sheetProtection/>
  <printOptions/>
  <pageMargins left="0.75" right="0.75" top="0.25" bottom="0.22" header="0.2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34">
      <selection activeCell="A52" sqref="A52:IV57"/>
    </sheetView>
  </sheetViews>
  <sheetFormatPr defaultColWidth="9.140625" defaultRowHeight="12.75"/>
  <cols>
    <col min="1" max="1" width="70.8515625" style="0" customWidth="1"/>
    <col min="2" max="2" width="18.57421875" style="0" customWidth="1"/>
  </cols>
  <sheetData>
    <row r="1" spans="1:2" ht="11.25" customHeight="1">
      <c r="A1" s="1" t="s">
        <v>0</v>
      </c>
      <c r="B1" s="2"/>
    </row>
    <row r="2" spans="1:2" ht="23.25" customHeight="1">
      <c r="A2" s="1" t="s">
        <v>36</v>
      </c>
      <c r="B2" s="2"/>
    </row>
    <row r="3" spans="1:2" ht="12.75" hidden="1">
      <c r="A3" s="3"/>
      <c r="B3" s="2"/>
    </row>
    <row r="4" spans="1:2" ht="12.75">
      <c r="A4" s="4" t="s">
        <v>1</v>
      </c>
      <c r="B4" s="43" t="s">
        <v>2</v>
      </c>
    </row>
    <row r="5" spans="1:2" ht="12.75">
      <c r="A5" s="5" t="s">
        <v>3</v>
      </c>
      <c r="B5" s="6" t="s">
        <v>4</v>
      </c>
    </row>
    <row r="6" spans="1:2" ht="12.75">
      <c r="A6" s="7" t="s">
        <v>12</v>
      </c>
      <c r="B6" s="8">
        <v>19524</v>
      </c>
    </row>
    <row r="7" spans="1:2" ht="12.75">
      <c r="A7" s="9" t="s">
        <v>5</v>
      </c>
      <c r="B7" s="8">
        <v>374064</v>
      </c>
    </row>
    <row r="8" spans="1:2" ht="12.75">
      <c r="A8" s="9" t="s">
        <v>6</v>
      </c>
      <c r="B8" s="8">
        <v>376521</v>
      </c>
    </row>
    <row r="9" spans="1:2" ht="12.75">
      <c r="A9" s="10" t="s">
        <v>7</v>
      </c>
      <c r="B9" s="8">
        <v>37825</v>
      </c>
    </row>
    <row r="10" spans="1:2" ht="12.75">
      <c r="A10" s="11" t="s">
        <v>8</v>
      </c>
      <c r="B10" s="8">
        <v>24721</v>
      </c>
    </row>
    <row r="11" spans="1:2" ht="12.75">
      <c r="A11" s="9" t="s">
        <v>9</v>
      </c>
      <c r="B11" s="8">
        <v>5713</v>
      </c>
    </row>
    <row r="12" spans="1:2" ht="12.75">
      <c r="A12" s="12" t="s">
        <v>10</v>
      </c>
      <c r="B12" s="8">
        <v>4855</v>
      </c>
    </row>
    <row r="13" spans="1:2" ht="12.75">
      <c r="A13" s="13" t="s">
        <v>11</v>
      </c>
      <c r="B13" s="8">
        <v>406097</v>
      </c>
    </row>
    <row r="14" spans="1:2" ht="12.75">
      <c r="A14" s="14" t="s">
        <v>37</v>
      </c>
      <c r="B14" s="8">
        <v>25316</v>
      </c>
    </row>
    <row r="15" spans="1:2" ht="12.75">
      <c r="A15" s="5" t="s">
        <v>13</v>
      </c>
      <c r="B15" s="15" t="s">
        <v>4</v>
      </c>
    </row>
    <row r="16" spans="1:2" ht="12.75">
      <c r="A16" s="16" t="s">
        <v>38</v>
      </c>
      <c r="B16" s="17">
        <v>-37685</v>
      </c>
    </row>
    <row r="17" spans="1:2" ht="12.75">
      <c r="A17" s="18" t="s">
        <v>14</v>
      </c>
      <c r="B17" s="19">
        <f>SUM(B18:B31)</f>
        <v>152585.38</v>
      </c>
    </row>
    <row r="18" spans="1:2" ht="12.75">
      <c r="A18" s="20" t="s">
        <v>39</v>
      </c>
      <c r="B18" s="40">
        <v>75024.38</v>
      </c>
    </row>
    <row r="19" spans="1:2" ht="12.75">
      <c r="A19" s="20" t="s">
        <v>15</v>
      </c>
      <c r="B19" s="44">
        <f>4013+6340+4684</f>
        <v>15037</v>
      </c>
    </row>
    <row r="20" spans="1:2" ht="12.75">
      <c r="A20" s="20" t="s">
        <v>40</v>
      </c>
      <c r="B20" s="40">
        <v>540</v>
      </c>
    </row>
    <row r="21" spans="1:2" ht="12.75">
      <c r="A21" s="20" t="s">
        <v>41</v>
      </c>
      <c r="B21" s="40">
        <v>344</v>
      </c>
    </row>
    <row r="22" spans="1:2" ht="12.75">
      <c r="A22" s="20" t="s">
        <v>42</v>
      </c>
      <c r="B22" s="40">
        <v>2006</v>
      </c>
    </row>
    <row r="23" spans="1:2" ht="12.75">
      <c r="A23" s="22" t="s">
        <v>43</v>
      </c>
      <c r="B23" s="40">
        <v>7033</v>
      </c>
    </row>
    <row r="24" spans="1:2" ht="15" customHeight="1">
      <c r="A24" s="20" t="s">
        <v>16</v>
      </c>
      <c r="B24" s="23">
        <v>12615</v>
      </c>
    </row>
    <row r="25" spans="1:2" ht="12.75">
      <c r="A25" s="20" t="s">
        <v>17</v>
      </c>
      <c r="B25" s="21">
        <v>2759</v>
      </c>
    </row>
    <row r="26" spans="1:2" ht="12.75">
      <c r="A26" s="20" t="s">
        <v>18</v>
      </c>
      <c r="B26" s="44">
        <v>912</v>
      </c>
    </row>
    <row r="27" spans="1:2" ht="12.75">
      <c r="A27" s="20" t="s">
        <v>19</v>
      </c>
      <c r="B27" s="44">
        <v>853</v>
      </c>
    </row>
    <row r="28" spans="1:2" ht="12.75">
      <c r="A28" s="20" t="s">
        <v>20</v>
      </c>
      <c r="B28" s="44">
        <v>3120</v>
      </c>
    </row>
    <row r="29" spans="1:2" ht="12.75">
      <c r="A29" s="22" t="s">
        <v>44</v>
      </c>
      <c r="B29" s="45">
        <v>5913</v>
      </c>
    </row>
    <row r="30" spans="1:2" ht="12.75">
      <c r="A30" s="22" t="s">
        <v>21</v>
      </c>
      <c r="B30" s="40">
        <v>7890</v>
      </c>
    </row>
    <row r="31" spans="1:2" ht="12.75">
      <c r="A31" s="20" t="s">
        <v>22</v>
      </c>
      <c r="B31" s="44">
        <f>2169+11096+5274</f>
        <v>18539</v>
      </c>
    </row>
    <row r="32" spans="1:2" ht="29.25" customHeight="1">
      <c r="A32" s="25" t="s">
        <v>23</v>
      </c>
      <c r="B32" s="26">
        <v>7161</v>
      </c>
    </row>
    <row r="33" spans="1:2" ht="12.75">
      <c r="A33" s="27" t="s">
        <v>24</v>
      </c>
      <c r="B33" s="19">
        <f>B34+B39</f>
        <v>87281</v>
      </c>
    </row>
    <row r="34" spans="1:2" ht="12.75">
      <c r="A34" s="28" t="s">
        <v>25</v>
      </c>
      <c r="B34" s="29">
        <f>SUM(B35:B38)</f>
        <v>40625</v>
      </c>
    </row>
    <row r="35" spans="1:2" ht="12.75">
      <c r="A35" s="30" t="s">
        <v>26</v>
      </c>
      <c r="B35" s="31">
        <v>24752</v>
      </c>
    </row>
    <row r="36" spans="1:2" ht="12.75">
      <c r="A36" s="32" t="s">
        <v>27</v>
      </c>
      <c r="B36" s="31">
        <v>12557</v>
      </c>
    </row>
    <row r="37" spans="1:2" ht="12.75">
      <c r="A37" s="30" t="s">
        <v>45</v>
      </c>
      <c r="B37" s="31">
        <v>117</v>
      </c>
    </row>
    <row r="38" spans="1:2" ht="12.75">
      <c r="A38" s="30" t="s">
        <v>46</v>
      </c>
      <c r="B38" s="31">
        <v>3199</v>
      </c>
    </row>
    <row r="39" spans="1:2" ht="12.75">
      <c r="A39" s="28" t="s">
        <v>28</v>
      </c>
      <c r="B39" s="29">
        <f>SUM(B40:B41)</f>
        <v>46656</v>
      </c>
    </row>
    <row r="40" spans="1:2" ht="12.75">
      <c r="A40" s="30" t="s">
        <v>29</v>
      </c>
      <c r="B40" s="31">
        <v>33603</v>
      </c>
    </row>
    <row r="41" spans="1:2" ht="12.75">
      <c r="A41" s="30" t="s">
        <v>30</v>
      </c>
      <c r="B41" s="33">
        <v>13053</v>
      </c>
    </row>
    <row r="42" spans="1:2" ht="12.75">
      <c r="A42" s="34" t="s">
        <v>31</v>
      </c>
      <c r="B42" s="26">
        <v>11379</v>
      </c>
    </row>
    <row r="43" spans="1:2" ht="12.75">
      <c r="A43" s="35" t="s">
        <v>32</v>
      </c>
      <c r="B43" s="19">
        <v>53807</v>
      </c>
    </row>
    <row r="44" spans="1:2" ht="12.75">
      <c r="A44" s="36" t="s">
        <v>33</v>
      </c>
      <c r="B44" s="19">
        <v>312214</v>
      </c>
    </row>
    <row r="45" spans="1:2" ht="12.75">
      <c r="A45" s="36" t="s">
        <v>34</v>
      </c>
      <c r="B45" s="26">
        <v>312214</v>
      </c>
    </row>
    <row r="46" spans="1:2" ht="12.75">
      <c r="A46" s="36" t="s">
        <v>35</v>
      </c>
      <c r="B46" s="19">
        <f>B45*1.18</f>
        <v>368412.51999999996</v>
      </c>
    </row>
    <row r="47" spans="1:2" ht="12.75">
      <c r="A47" s="20" t="s">
        <v>47</v>
      </c>
      <c r="B47" s="24">
        <v>0</v>
      </c>
    </row>
    <row r="48" spans="1:2" ht="24">
      <c r="A48" s="47" t="s">
        <v>49</v>
      </c>
      <c r="B48" s="48">
        <v>18495.25</v>
      </c>
    </row>
    <row r="49" spans="1:2" ht="12.75">
      <c r="A49" s="20" t="s">
        <v>50</v>
      </c>
      <c r="B49" s="48">
        <v>18495.25</v>
      </c>
    </row>
    <row r="50" ht="24" hidden="1">
      <c r="A50" s="46" t="s">
        <v>48</v>
      </c>
    </row>
    <row r="51" ht="12.75">
      <c r="A51" s="37"/>
    </row>
    <row r="52" spans="1:2" ht="12.75">
      <c r="A52" s="49"/>
      <c r="B52" s="50"/>
    </row>
    <row r="53" spans="1:2" ht="12.75">
      <c r="A53" s="49"/>
      <c r="B53" s="51"/>
    </row>
    <row r="54" spans="1:2" ht="12.75">
      <c r="A54" s="49"/>
      <c r="B54" s="52"/>
    </row>
    <row r="55" spans="1:2" ht="12.75">
      <c r="A55" s="49"/>
      <c r="B55" s="52"/>
    </row>
    <row r="56" spans="1:2" ht="12.75">
      <c r="A56" s="49"/>
      <c r="B56" s="51"/>
    </row>
    <row r="57" ht="12.75">
      <c r="A57" s="39"/>
    </row>
    <row r="58" ht="12.75">
      <c r="A58" s="39"/>
    </row>
  </sheetData>
  <sheetProtection/>
  <printOptions/>
  <pageMargins left="0.75" right="0.5" top="0.25" bottom="0.22" header="0.2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2014-08-04T08:21:09Z</cp:lastPrinted>
  <dcterms:created xsi:type="dcterms:W3CDTF">1996-10-08T23:32:33Z</dcterms:created>
  <dcterms:modified xsi:type="dcterms:W3CDTF">2014-08-18T02:52:16Z</dcterms:modified>
  <cp:category/>
  <cp:version/>
  <cp:contentType/>
  <cp:contentStatus/>
</cp:coreProperties>
</file>