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тчет 2013" sheetId="3" r:id="rId3"/>
    <sheet name="с перерасчетом по ТБО)" sheetId="4" r:id="rId4"/>
  </sheets>
  <definedNames/>
  <calcPr fullCalcOnLoad="1"/>
</workbook>
</file>

<file path=xl/sharedStrings.xml><?xml version="1.0" encoding="utf-8"?>
<sst xmlns="http://schemas.openxmlformats.org/spreadsheetml/2006/main" count="98" uniqueCount="49">
  <si>
    <t>ОТЧЕТ</t>
  </si>
  <si>
    <t xml:space="preserve">Адрес </t>
  </si>
  <si>
    <t>Проспект Октября 40/1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</si>
  <si>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</si>
  <si>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</si>
  <si>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</si>
  <si>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</si>
  <si>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</si>
  <si>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</si>
  <si>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</si>
  <si>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</si>
  <si>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</si>
  <si>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</si>
  <si>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</si>
  <si>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</si>
  <si>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Очистка кровли от снега</t>
  </si>
  <si>
    <t>Общестроительные работы</t>
  </si>
  <si>
    <t>Подготовка к зиме (промывка, опрессовка)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</si>
  <si>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</si>
  <si>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</si>
  <si>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</si>
  <si>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</si>
  <si>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</si>
  <si>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</si>
  <si>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</si>
  <si>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</si>
  <si>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</si>
  <si>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</si>
  <si>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</si>
  <si>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</si>
  <si>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</si>
  <si>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</si>
  <si>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</si>
  <si>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</si>
  <si>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</si>
  <si>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</si>
  <si>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Замер сопротивления изоляции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</si>
  <si>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</si>
  <si>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</si>
  <si>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</si>
  <si>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</si>
  <si>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</si>
  <si>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</si>
  <si>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</si>
  <si>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</si>
  <si>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</si>
  <si>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Справочно:создан резерв на 2014г.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</si>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</sst>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vertical="top"/>
      <protection/>
    </xf>
    <xf numFmtId="0" fontId="1" fillId="33" borderId="0" xfId="53" applyFont="1" applyFill="1">
      <alignment/>
      <protection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2" fillId="0" borderId="13" xfId="53" applyNumberFormat="1" applyFont="1" applyFill="1" applyBorder="1" applyAlignment="1">
      <alignment vertical="top"/>
      <protection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66.57421875" style="0" customWidth="1"/>
    <col min="2" max="2" width="23.140625" style="0" customWidth="1"/>
  </cols>
  <sheetData>
    <row r="1" spans="1:2" ht="12.75">
      <c r="A1" s="1" t="s">
        <v>0</v>
      </c>
      <c r="B1" s="2"/>
    </row>
    <row r="2" spans="1:2" ht="27" customHeight="1">
      <c r="A2" s="1" t="s">
        <v>33</v>
      </c>
      <c r="B2" s="2"/>
    </row>
    <row r="3" spans="1:2" ht="12.75" hidden="1">
      <c r="A3" s="3"/>
      <c r="B3" s="2"/>
    </row>
    <row r="4" spans="1:2" ht="12.75" customHeight="1">
      <c r="A4" s="4" t="s">
        <v>1</v>
      </c>
      <c r="B4" s="34" t="s">
        <v>2</v>
      </c>
    </row>
    <row r="5" spans="1:2" ht="12.75">
      <c r="A5" s="5" t="s">
        <v>3</v>
      </c>
      <c r="B5" s="6" t="s">
        <v>4</v>
      </c>
    </row>
    <row r="6" spans="1:2" ht="12.75">
      <c r="A6" s="7" t="s">
        <v>12</v>
      </c>
      <c r="B6" s="35">
        <v>6785</v>
      </c>
    </row>
    <row r="7" spans="1:2" ht="12.75">
      <c r="A7" s="8" t="s">
        <v>5</v>
      </c>
      <c r="B7" s="36">
        <v>203390</v>
      </c>
    </row>
    <row r="8" spans="1:2" ht="12.75">
      <c r="A8" s="8" t="s">
        <v>6</v>
      </c>
      <c r="B8" s="36">
        <v>200417</v>
      </c>
    </row>
    <row r="9" spans="1:2" ht="12.75">
      <c r="A9" s="9" t="s">
        <v>7</v>
      </c>
      <c r="B9" s="37">
        <v>19672</v>
      </c>
    </row>
    <row r="10" spans="1:2" ht="12.75">
      <c r="A10" s="10" t="s">
        <v>8</v>
      </c>
      <c r="B10" s="36">
        <v>15812</v>
      </c>
    </row>
    <row r="11" spans="1:2" ht="12.75">
      <c r="A11" s="8" t="s">
        <v>9</v>
      </c>
      <c r="B11" s="38">
        <v>5713</v>
      </c>
    </row>
    <row r="12" spans="1:2" ht="12.75">
      <c r="A12" s="12" t="s">
        <v>10</v>
      </c>
      <c r="B12" s="39">
        <v>4855</v>
      </c>
    </row>
    <row r="13" spans="1:2" ht="12.75">
      <c r="A13" s="13" t="s">
        <v>11</v>
      </c>
      <c r="B13" s="14">
        <f>B8+B10+B12</f>
        <v>221084</v>
      </c>
    </row>
    <row r="14" spans="1:2" ht="12.75">
      <c r="A14" s="15" t="s">
        <v>34</v>
      </c>
      <c r="B14" s="36">
        <f>B6+B7+B9-B13</f>
        <v>8763</v>
      </c>
    </row>
    <row r="15" spans="1:2" ht="12.75">
      <c r="A15" s="5" t="s">
        <v>13</v>
      </c>
      <c r="B15" s="16" t="s">
        <v>4</v>
      </c>
    </row>
    <row r="16" spans="1:2" ht="12.75">
      <c r="A16" s="17" t="s">
        <v>35</v>
      </c>
      <c r="B16" s="50">
        <v>18130</v>
      </c>
    </row>
    <row r="17" spans="1:2" ht="12.75">
      <c r="A17" s="18" t="s">
        <v>14</v>
      </c>
      <c r="B17" s="19">
        <f>SUM(B18:B22)</f>
        <v>27190</v>
      </c>
    </row>
    <row r="18" spans="1:2" ht="12.75">
      <c r="A18" s="20" t="s">
        <v>15</v>
      </c>
      <c r="B18" s="21">
        <v>8700</v>
      </c>
    </row>
    <row r="19" spans="1:2" ht="12.75">
      <c r="A19" s="20" t="s">
        <v>16</v>
      </c>
      <c r="B19" s="41">
        <v>515</v>
      </c>
    </row>
    <row r="20" spans="1:2" ht="12.75">
      <c r="A20" s="20" t="s">
        <v>17</v>
      </c>
      <c r="B20" s="41">
        <v>13243</v>
      </c>
    </row>
    <row r="21" spans="1:2" ht="12.75">
      <c r="A21" s="40" t="s">
        <v>36</v>
      </c>
      <c r="B21" s="42">
        <v>3759</v>
      </c>
    </row>
    <row r="22" spans="1:2" ht="12.75">
      <c r="A22" s="20" t="s">
        <v>18</v>
      </c>
      <c r="B22" s="41">
        <f>183+790</f>
        <v>973</v>
      </c>
    </row>
    <row r="23" spans="1:2" ht="24">
      <c r="A23" s="22" t="s">
        <v>19</v>
      </c>
      <c r="B23" s="23">
        <v>8570</v>
      </c>
    </row>
    <row r="24" spans="1:2" ht="12.75">
      <c r="A24" s="24" t="s">
        <v>20</v>
      </c>
      <c r="B24" s="19">
        <f>B25+B29</f>
        <v>61540</v>
      </c>
    </row>
    <row r="25" spans="1:2" ht="12.75">
      <c r="A25" s="25" t="s">
        <v>21</v>
      </c>
      <c r="B25" s="26">
        <f>SUM(B26:B28)</f>
        <v>21440</v>
      </c>
    </row>
    <row r="26" spans="1:2" ht="12.75">
      <c r="A26" s="27" t="s">
        <v>22</v>
      </c>
      <c r="B26" s="43">
        <v>12544</v>
      </c>
    </row>
    <row r="27" spans="1:2" ht="12.75">
      <c r="A27" s="29" t="s">
        <v>23</v>
      </c>
      <c r="B27" s="28">
        <v>8683</v>
      </c>
    </row>
    <row r="28" spans="1:2" ht="12.75">
      <c r="A28" s="27" t="s">
        <v>24</v>
      </c>
      <c r="B28" s="28">
        <v>213</v>
      </c>
    </row>
    <row r="29" spans="1:2" ht="12.75">
      <c r="A29" s="25" t="s">
        <v>25</v>
      </c>
      <c r="B29" s="26">
        <f>SUM(B30:B31)</f>
        <v>40100</v>
      </c>
    </row>
    <row r="30" spans="1:2" ht="12.75">
      <c r="A30" s="27" t="s">
        <v>26</v>
      </c>
      <c r="B30" s="28">
        <v>27600</v>
      </c>
    </row>
    <row r="31" spans="1:2" ht="12.75">
      <c r="A31" s="27" t="s">
        <v>27</v>
      </c>
      <c r="B31" s="30">
        <v>12500</v>
      </c>
    </row>
    <row r="32" spans="1:2" ht="12.75">
      <c r="A32" s="31" t="s">
        <v>28</v>
      </c>
      <c r="B32" s="23">
        <v>9672</v>
      </c>
    </row>
    <row r="33" spans="1:2" ht="12.75">
      <c r="A33" s="32" t="s">
        <v>29</v>
      </c>
      <c r="B33" s="19">
        <f>B34+B40</f>
        <v>30208</v>
      </c>
    </row>
    <row r="34" spans="1:2" ht="12.75">
      <c r="A34" s="44" t="s">
        <v>37</v>
      </c>
      <c r="B34" s="19">
        <f>B35+B36+B37+B38+B39</f>
        <v>17903</v>
      </c>
    </row>
    <row r="35" spans="1:2" ht="12.75">
      <c r="A35" s="44" t="s">
        <v>38</v>
      </c>
      <c r="B35" s="45">
        <v>5674</v>
      </c>
    </row>
    <row r="36" spans="1:2" ht="12.75">
      <c r="A36" s="44" t="s">
        <v>39</v>
      </c>
      <c r="B36" s="45">
        <v>8628</v>
      </c>
    </row>
    <row r="37" spans="1:2" ht="12.75">
      <c r="A37" s="44" t="s">
        <v>40</v>
      </c>
      <c r="B37" s="45">
        <v>167</v>
      </c>
    </row>
    <row r="38" spans="1:2" ht="12.75">
      <c r="A38" s="44" t="s">
        <v>41</v>
      </c>
      <c r="B38" s="45">
        <f>105+87</f>
        <v>192</v>
      </c>
    </row>
    <row r="39" spans="1:2" ht="12.75">
      <c r="A39" s="44" t="s">
        <v>42</v>
      </c>
      <c r="B39" s="45">
        <f>2397+845</f>
        <v>3242</v>
      </c>
    </row>
    <row r="40" spans="1:2" ht="12.75">
      <c r="A40" s="44" t="s">
        <v>43</v>
      </c>
      <c r="B40" s="28">
        <v>12305</v>
      </c>
    </row>
    <row r="41" spans="1:2" ht="12.75">
      <c r="A41" s="33" t="s">
        <v>30</v>
      </c>
      <c r="B41" s="19">
        <f>B33+B32+B24+B23+B17</f>
        <v>137180</v>
      </c>
    </row>
    <row r="42" spans="1:2" ht="12.75">
      <c r="A42" s="20" t="s">
        <v>44</v>
      </c>
      <c r="B42" s="30">
        <v>1727</v>
      </c>
    </row>
    <row r="43" spans="1:2" ht="12.75">
      <c r="A43" s="33" t="s">
        <v>31</v>
      </c>
      <c r="B43" s="23">
        <f>B42+B41</f>
        <v>138907</v>
      </c>
    </row>
    <row r="44" spans="1:2" ht="12.75">
      <c r="A44" s="33" t="s">
        <v>32</v>
      </c>
      <c r="B44" s="19">
        <f>B43*1.18</f>
        <v>163910.25999999998</v>
      </c>
    </row>
    <row r="45" spans="1:2" ht="12.75">
      <c r="A45" s="20" t="s">
        <v>45</v>
      </c>
      <c r="B45" s="11">
        <f>B13+B16-B44</f>
        <v>75303.74000000002</v>
      </c>
    </row>
    <row r="46" ht="12.75">
      <c r="A46" s="46" t="s">
        <v>46</v>
      </c>
    </row>
  </sheetData>
  <sheetProtection/>
  <printOptions/>
  <pageMargins left="0.51" right="0.75" top="0.53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31">
      <selection activeCell="A50" sqref="A50:IV55"/>
    </sheetView>
  </sheetViews>
  <sheetFormatPr defaultColWidth="9.140625" defaultRowHeight="12.75"/>
  <cols>
    <col min="1" max="1" width="68.57421875" style="0" customWidth="1"/>
    <col min="2" max="2" width="20.140625" style="0" customWidth="1"/>
  </cols>
  <sheetData>
    <row r="1" spans="1:2" ht="12.75">
      <c r="A1" s="1" t="s">
        <v>0</v>
      </c>
      <c r="B1" s="2"/>
    </row>
    <row r="2" spans="1:2" ht="27" customHeight="1">
      <c r="A2" s="1" t="s">
        <v>33</v>
      </c>
      <c r="B2" s="2"/>
    </row>
    <row r="3" spans="1:2" ht="12.75" hidden="1">
      <c r="A3" s="3"/>
      <c r="B3" s="2"/>
    </row>
    <row r="4" spans="1:2" ht="12.75" customHeight="1">
      <c r="A4" s="4" t="s">
        <v>1</v>
      </c>
      <c r="B4" s="34" t="s">
        <v>2</v>
      </c>
    </row>
    <row r="5" spans="1:2" ht="12.75">
      <c r="A5" s="5" t="s">
        <v>3</v>
      </c>
      <c r="B5" s="6" t="s">
        <v>4</v>
      </c>
    </row>
    <row r="6" spans="1:2" ht="12.75">
      <c r="A6" s="7" t="s">
        <v>12</v>
      </c>
      <c r="B6" s="35">
        <v>6785</v>
      </c>
    </row>
    <row r="7" spans="1:2" ht="12.75">
      <c r="A7" s="8" t="s">
        <v>5</v>
      </c>
      <c r="B7" s="36">
        <v>203390</v>
      </c>
    </row>
    <row r="8" spans="1:2" ht="12.75">
      <c r="A8" s="8" t="s">
        <v>6</v>
      </c>
      <c r="B8" s="36">
        <v>200417</v>
      </c>
    </row>
    <row r="9" spans="1:2" ht="12.75">
      <c r="A9" s="9" t="s">
        <v>7</v>
      </c>
      <c r="B9" s="37">
        <v>19672</v>
      </c>
    </row>
    <row r="10" spans="1:2" ht="12.75">
      <c r="A10" s="10" t="s">
        <v>8</v>
      </c>
      <c r="B10" s="36">
        <v>15812</v>
      </c>
    </row>
    <row r="11" spans="1:2" ht="12.75">
      <c r="A11" s="8" t="s">
        <v>9</v>
      </c>
      <c r="B11" s="38">
        <v>5713</v>
      </c>
    </row>
    <row r="12" spans="1:2" ht="12.75">
      <c r="A12" s="12" t="s">
        <v>10</v>
      </c>
      <c r="B12" s="39">
        <v>4855</v>
      </c>
    </row>
    <row r="13" spans="1:2" ht="12.75">
      <c r="A13" s="13" t="s">
        <v>11</v>
      </c>
      <c r="B13" s="14">
        <f>B8+B10+B12</f>
        <v>221084</v>
      </c>
    </row>
    <row r="14" spans="1:2" ht="12.75">
      <c r="A14" s="15" t="s">
        <v>34</v>
      </c>
      <c r="B14" s="36">
        <f>B6+B7+B9-B13</f>
        <v>8763</v>
      </c>
    </row>
    <row r="15" spans="1:2" ht="12.75">
      <c r="A15" s="5" t="s">
        <v>13</v>
      </c>
      <c r="B15" s="16" t="s">
        <v>4</v>
      </c>
    </row>
    <row r="16" spans="1:2" ht="12.75">
      <c r="A16" s="17" t="s">
        <v>35</v>
      </c>
      <c r="B16" s="50">
        <v>18130</v>
      </c>
    </row>
    <row r="17" spans="1:2" ht="12.75">
      <c r="A17" s="18" t="s">
        <v>14</v>
      </c>
      <c r="B17" s="19">
        <f>SUM(B18:B22)</f>
        <v>27190</v>
      </c>
    </row>
    <row r="18" spans="1:2" ht="12.75">
      <c r="A18" s="20" t="s">
        <v>15</v>
      </c>
      <c r="B18" s="21">
        <v>8700</v>
      </c>
    </row>
    <row r="19" spans="1:2" ht="12.75">
      <c r="A19" s="20" t="s">
        <v>16</v>
      </c>
      <c r="B19" s="41">
        <v>515</v>
      </c>
    </row>
    <row r="20" spans="1:2" ht="12.75">
      <c r="A20" s="20" t="s">
        <v>17</v>
      </c>
      <c r="B20" s="41">
        <v>13243</v>
      </c>
    </row>
    <row r="21" spans="1:2" ht="12.75">
      <c r="A21" s="40" t="s">
        <v>36</v>
      </c>
      <c r="B21" s="42">
        <v>3759</v>
      </c>
    </row>
    <row r="22" spans="1:2" ht="12.75">
      <c r="A22" s="20" t="s">
        <v>18</v>
      </c>
      <c r="B22" s="41">
        <f>183+790</f>
        <v>973</v>
      </c>
    </row>
    <row r="23" spans="1:2" ht="24">
      <c r="A23" s="22" t="s">
        <v>19</v>
      </c>
      <c r="B23" s="23">
        <v>8570</v>
      </c>
    </row>
    <row r="24" spans="1:2" ht="12.75">
      <c r="A24" s="24" t="s">
        <v>20</v>
      </c>
      <c r="B24" s="19">
        <f>B25+B29</f>
        <v>61540</v>
      </c>
    </row>
    <row r="25" spans="1:2" ht="12.75">
      <c r="A25" s="25" t="s">
        <v>21</v>
      </c>
      <c r="B25" s="26">
        <f>SUM(B26:B28)</f>
        <v>21440</v>
      </c>
    </row>
    <row r="26" spans="1:2" ht="12.75">
      <c r="A26" s="27" t="s">
        <v>22</v>
      </c>
      <c r="B26" s="43">
        <v>12544</v>
      </c>
    </row>
    <row r="27" spans="1:2" ht="12.75">
      <c r="A27" s="29" t="s">
        <v>23</v>
      </c>
      <c r="B27" s="28">
        <v>8683</v>
      </c>
    </row>
    <row r="28" spans="1:2" ht="12.75">
      <c r="A28" s="27" t="s">
        <v>24</v>
      </c>
      <c r="B28" s="28">
        <v>213</v>
      </c>
    </row>
    <row r="29" spans="1:2" ht="12.75">
      <c r="A29" s="25" t="s">
        <v>25</v>
      </c>
      <c r="B29" s="26">
        <f>SUM(B30:B31)</f>
        <v>40100</v>
      </c>
    </row>
    <row r="30" spans="1:2" ht="12.75">
      <c r="A30" s="27" t="s">
        <v>26</v>
      </c>
      <c r="B30" s="28">
        <v>27600</v>
      </c>
    </row>
    <row r="31" spans="1:2" ht="12.75">
      <c r="A31" s="27" t="s">
        <v>27</v>
      </c>
      <c r="B31" s="30">
        <v>12500</v>
      </c>
    </row>
    <row r="32" spans="1:2" ht="12.75">
      <c r="A32" s="31" t="s">
        <v>28</v>
      </c>
      <c r="B32" s="23">
        <v>9672</v>
      </c>
    </row>
    <row r="33" spans="1:2" ht="12.75">
      <c r="A33" s="32" t="s">
        <v>29</v>
      </c>
      <c r="B33" s="19">
        <f>B34+B40</f>
        <v>30208</v>
      </c>
    </row>
    <row r="34" spans="1:2" ht="12.75">
      <c r="A34" s="44" t="s">
        <v>37</v>
      </c>
      <c r="B34" s="19">
        <f>B35+B36+B37+B38+B39</f>
        <v>17903</v>
      </c>
    </row>
    <row r="35" spans="1:2" ht="12.75">
      <c r="A35" s="44" t="s">
        <v>38</v>
      </c>
      <c r="B35" s="45">
        <v>5674</v>
      </c>
    </row>
    <row r="36" spans="1:2" ht="12.75">
      <c r="A36" s="44" t="s">
        <v>39</v>
      </c>
      <c r="B36" s="45">
        <v>8628</v>
      </c>
    </row>
    <row r="37" spans="1:2" ht="12.75">
      <c r="A37" s="44" t="s">
        <v>40</v>
      </c>
      <c r="B37" s="45">
        <v>167</v>
      </c>
    </row>
    <row r="38" spans="1:2" ht="12.75">
      <c r="A38" s="44" t="s">
        <v>41</v>
      </c>
      <c r="B38" s="45">
        <f>105+87</f>
        <v>192</v>
      </c>
    </row>
    <row r="39" spans="1:2" ht="12.75">
      <c r="A39" s="44" t="s">
        <v>42</v>
      </c>
      <c r="B39" s="45">
        <f>2397+845</f>
        <v>3242</v>
      </c>
    </row>
    <row r="40" spans="1:2" ht="12.75">
      <c r="A40" s="44" t="s">
        <v>43</v>
      </c>
      <c r="B40" s="28">
        <v>12305</v>
      </c>
    </row>
    <row r="41" spans="1:2" ht="12.75">
      <c r="A41" s="33" t="s">
        <v>30</v>
      </c>
      <c r="B41" s="19">
        <f>B33+B32+B24+B23+B17</f>
        <v>137180</v>
      </c>
    </row>
    <row r="42" spans="1:2" ht="12.75">
      <c r="A42" s="20" t="s">
        <v>44</v>
      </c>
      <c r="B42" s="30">
        <v>1727</v>
      </c>
    </row>
    <row r="43" spans="1:2" ht="12.75">
      <c r="A43" s="33" t="s">
        <v>31</v>
      </c>
      <c r="B43" s="23">
        <f>B42+B41</f>
        <v>138907</v>
      </c>
    </row>
    <row r="44" spans="1:2" ht="12.75">
      <c r="A44" s="33" t="s">
        <v>32</v>
      </c>
      <c r="B44" s="19">
        <f>B43*1.18</f>
        <v>163910.25999999998</v>
      </c>
    </row>
    <row r="45" spans="1:2" ht="12.75">
      <c r="A45" s="20" t="s">
        <v>45</v>
      </c>
      <c r="B45" s="11">
        <f>B13+B16-B44</f>
        <v>75303.74000000002</v>
      </c>
    </row>
    <row r="46" spans="1:2" ht="24">
      <c r="A46" s="47" t="s">
        <v>47</v>
      </c>
      <c r="B46" s="48">
        <v>10247.37</v>
      </c>
    </row>
    <row r="47" spans="1:2" ht="12.75">
      <c r="A47" s="20" t="s">
        <v>48</v>
      </c>
      <c r="B47" s="48">
        <v>85551.37</v>
      </c>
    </row>
    <row r="48" ht="12.75" hidden="1">
      <c r="A48" s="46" t="s">
        <v>46</v>
      </c>
    </row>
    <row r="50" spans="1:2" ht="12.75">
      <c r="A50" s="49"/>
      <c r="B50" s="2"/>
    </row>
    <row r="51" spans="1:2" ht="12.75">
      <c r="A51" s="49"/>
      <c r="B51" s="50"/>
    </row>
    <row r="52" spans="1:2" ht="12.75">
      <c r="A52" s="49"/>
      <c r="B52" s="2"/>
    </row>
    <row r="53" spans="1:2" ht="12.75">
      <c r="A53" s="49"/>
      <c r="B53" s="2"/>
    </row>
    <row r="54" spans="1:2" ht="12.75">
      <c r="A54" s="49"/>
      <c r="B54" s="50"/>
    </row>
  </sheetData>
  <sheetProtection/>
  <printOptions/>
  <pageMargins left="0.51" right="0.75" top="0.53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2014-08-04T05:16:17Z</cp:lastPrinted>
  <dcterms:created xsi:type="dcterms:W3CDTF">1996-10-08T23:32:33Z</dcterms:created>
  <dcterms:modified xsi:type="dcterms:W3CDTF">2014-08-18T02:52:27Z</dcterms:modified>
  <cp:category/>
  <cp:version/>
  <cp:contentType/>
  <cp:contentStatus/>
</cp:coreProperties>
</file>