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445" activeTab="0"/>
  </bookViews>
  <sheets>
    <sheet name="смета 2012" sheetId="1" r:id="rId1"/>
  </sheets>
  <definedNames/>
  <calcPr fullCalcOnLoad="1"/>
</workbook>
</file>

<file path=xl/sharedStrings.xml><?xml version="1.0" encoding="utf-8"?>
<sst xmlns="http://schemas.openxmlformats.org/spreadsheetml/2006/main" count="62" uniqueCount="60">
  <si>
    <t>СМЕТА</t>
  </si>
  <si>
    <t xml:space="preserve"> стоимости работ по содержанию и ремонту общедомового </t>
  </si>
  <si>
    <t>имущества на 2012 год</t>
  </si>
  <si>
    <t>Адрес:</t>
  </si>
  <si>
    <t>Статьи доходов</t>
  </si>
  <si>
    <t>Ожидаемое начисление населению</t>
  </si>
  <si>
    <t>Ожидаемое начисление арендаторам</t>
  </si>
  <si>
    <t>Ожидаемое начисление за рекламу</t>
  </si>
  <si>
    <t>Статьи расходов</t>
  </si>
  <si>
    <t>Сальдо на 01.11 2011года</t>
  </si>
  <si>
    <t>1. Расходы по текущему ремонту и набору работ:</t>
  </si>
  <si>
    <t>Ремонт розлива</t>
  </si>
  <si>
    <t>Ремонт лестничной клетки</t>
  </si>
  <si>
    <t xml:space="preserve">Установка пластиковых окон </t>
  </si>
  <si>
    <t>Ремонт кровли и козырьков</t>
  </si>
  <si>
    <t>Очистка кровли ,козырьков от снега</t>
  </si>
  <si>
    <t>Ремонт полов</t>
  </si>
  <si>
    <t>Ремонт цоколя</t>
  </si>
  <si>
    <t>Утепление стен</t>
  </si>
  <si>
    <t>Промывка мусоропроводного ствола</t>
  </si>
  <si>
    <t>Ремонт канализ.сетей</t>
  </si>
  <si>
    <t>Ремонт межпанельных швов</t>
  </si>
  <si>
    <t>Замена балконных экранов</t>
  </si>
  <si>
    <t>Общестроительные работы</t>
  </si>
  <si>
    <t>Сантехнические работы</t>
  </si>
  <si>
    <t>Электромонтажные работы</t>
  </si>
  <si>
    <t>Установка,поверка приборв учета</t>
  </si>
  <si>
    <t>Подготовка к отопительному сезону</t>
  </si>
  <si>
    <t>Внешнее благоустройство</t>
  </si>
  <si>
    <t>Обслуживание насосной станции</t>
  </si>
  <si>
    <t>Ремонт и обслуживание АППЗ и ДУ</t>
  </si>
  <si>
    <t>2.Расходы по техническому обслуживанию в т.ч.аварийно-ремонтные работы</t>
  </si>
  <si>
    <t>3.Расходы по содержаниюдомового хозяйства и придомовой территории:</t>
  </si>
  <si>
    <t>3.1. Услуги сторонних организаций:</t>
  </si>
  <si>
    <t>Вывоз твердых бытовых отходов</t>
  </si>
  <si>
    <t xml:space="preserve">Очистка дымоходов и вентканалов </t>
  </si>
  <si>
    <t>Дезинсекция и дератизация</t>
  </si>
  <si>
    <t>Обслуживание ВДГО</t>
  </si>
  <si>
    <t>Затраты по содержанию лифтов</t>
  </si>
  <si>
    <t>3.2.Услуги жилищных предприятий :</t>
  </si>
  <si>
    <t>Уборка придомовой территории</t>
  </si>
  <si>
    <t>Уборка мусоропровода</t>
  </si>
  <si>
    <t>Уборка лестничных клеток</t>
  </si>
  <si>
    <t>Вывоз крупногабаритного мусора</t>
  </si>
  <si>
    <t>4.Общехозяйственные расходы</t>
  </si>
  <si>
    <t>5.Расходы по начислению м сбору платежей,управление жилищным фондом</t>
  </si>
  <si>
    <t xml:space="preserve">Итого себестоимость услуг </t>
  </si>
  <si>
    <t>Прочие расходы</t>
  </si>
  <si>
    <t xml:space="preserve">Итого стоимость услуг </t>
  </si>
  <si>
    <t>Итого стоимость услуг  с НДС</t>
  </si>
  <si>
    <t>размер платы на 1 м общей площади</t>
  </si>
  <si>
    <t>Утверждена Решением собрания собственников</t>
  </si>
  <si>
    <r>
      <t>№</t>
    </r>
    <r>
      <rPr>
        <u val="single"/>
        <sz val="9"/>
        <rFont val="Arial"/>
        <family val="2"/>
      </rPr>
      <t xml:space="preserve">       </t>
    </r>
    <r>
      <rPr>
        <sz val="9"/>
        <rFont val="Arial"/>
        <family val="2"/>
      </rPr>
      <t xml:space="preserve">  от "</t>
    </r>
    <r>
      <rPr>
        <u val="single"/>
        <sz val="9"/>
        <rFont val="Arial"/>
        <family val="2"/>
      </rPr>
      <t xml:space="preserve">     </t>
    </r>
    <r>
      <rPr>
        <sz val="9"/>
        <rFont val="Arial"/>
        <family val="2"/>
      </rPr>
      <t xml:space="preserve">" </t>
    </r>
    <r>
      <rPr>
        <u val="single"/>
        <sz val="9"/>
        <rFont val="Arial"/>
        <family val="2"/>
      </rPr>
      <t xml:space="preserve">                          </t>
    </r>
    <r>
      <rPr>
        <sz val="9"/>
        <rFont val="Arial"/>
        <family val="2"/>
      </rPr>
      <t xml:space="preserve"> 2011г. </t>
    </r>
  </si>
  <si>
    <r>
      <t xml:space="preserve">Председатель Совета МКД </t>
    </r>
    <r>
      <rPr>
        <u val="single"/>
        <sz val="9"/>
        <rFont val="Arial"/>
        <family val="2"/>
      </rPr>
      <t xml:space="preserve">              __                  </t>
    </r>
    <r>
      <rPr>
        <sz val="9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</si>
  <si>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9"/>
        <rFont val="Arial"/>
        <family val="2"/>
      </rPr>
      <t xml:space="preserve">                                  </t>
    </r>
    <r>
      <rPr>
        <sz val="9"/>
        <rFont val="Arial"/>
        <family val="2"/>
      </rPr>
      <t xml:space="preserve"> (ФИО)</t>
    </r>
  </si>
  <si>
    <t>с 01.01.2012г.</t>
  </si>
  <si>
    <t>с 01.07.2012г.</t>
  </si>
  <si>
    <t>Итого</t>
  </si>
  <si>
    <t>Сумма, руб.</t>
  </si>
  <si>
    <t>Комсомольская. 26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</si>
</sst>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9">
    <font>
      <sz val="10"/>
      <name val="Arial Cyr"/>
      <family val="0"/>
    </font>
    <font>
      <sz val="10"/>
      <name val="Arial"/>
      <family val="0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17" applyFont="1" applyFill="1" applyAlignment="1">
      <alignment horizontal="center" vertical="top" wrapText="1"/>
      <protection/>
    </xf>
    <xf numFmtId="0" fontId="2" fillId="0" borderId="0" xfId="0" applyFont="1" applyAlignment="1">
      <alignment horizontal="center"/>
    </xf>
    <xf numFmtId="0" fontId="4" fillId="0" borderId="0" xfId="17" applyFont="1" applyFill="1" applyAlignment="1">
      <alignment vertical="top" wrapText="1"/>
      <protection/>
    </xf>
    <xf numFmtId="0" fontId="2" fillId="0" borderId="1" xfId="0" applyFont="1" applyFill="1" applyBorder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5" fillId="0" borderId="2" xfId="17" applyFont="1" applyFill="1" applyBorder="1" applyAlignment="1">
      <alignment horizontal="center" vertical="top"/>
      <protection/>
    </xf>
    <xf numFmtId="0" fontId="5" fillId="0" borderId="2" xfId="0" applyFont="1" applyBorder="1" applyAlignment="1">
      <alignment horizontal="left" vertical="center"/>
    </xf>
    <xf numFmtId="1" fontId="2" fillId="0" borderId="3" xfId="17" applyNumberFormat="1" applyFont="1" applyFill="1" applyBorder="1" applyAlignment="1">
      <alignment horizontal="left" vertical="top"/>
      <protection/>
    </xf>
    <xf numFmtId="0" fontId="4" fillId="0" borderId="2" xfId="17" applyFont="1" applyFill="1" applyBorder="1" applyAlignment="1">
      <alignment vertical="top"/>
      <protection/>
    </xf>
    <xf numFmtId="0" fontId="4" fillId="0" borderId="2" xfId="17" applyFont="1" applyFill="1" applyBorder="1" applyAlignment="1">
      <alignment vertical="top" wrapText="1"/>
      <protection/>
    </xf>
    <xf numFmtId="0" fontId="2" fillId="0" borderId="2" xfId="17" applyFont="1" applyFill="1" applyBorder="1" applyAlignment="1">
      <alignment horizontal="left" vertical="top" wrapText="1"/>
      <protection/>
    </xf>
    <xf numFmtId="0" fontId="2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1" fontId="4" fillId="0" borderId="2" xfId="17" applyNumberFormat="1" applyFont="1" applyFill="1" applyBorder="1" applyAlignment="1">
      <alignment horizontal="left" vertical="top"/>
      <protection/>
    </xf>
    <xf numFmtId="1" fontId="4" fillId="0" borderId="2" xfId="17" applyNumberFormat="1" applyFont="1" applyFill="1" applyBorder="1" applyAlignment="1">
      <alignment horizontal="left" vertical="top" wrapText="1"/>
      <protection/>
    </xf>
    <xf numFmtId="0" fontId="2" fillId="0" borderId="2" xfId="17" applyFont="1" applyFill="1" applyBorder="1">
      <alignment/>
      <protection/>
    </xf>
    <xf numFmtId="0" fontId="2" fillId="0" borderId="2" xfId="18" applyFont="1" applyFill="1" applyBorder="1" applyAlignment="1">
      <alignment wrapText="1"/>
      <protection/>
    </xf>
    <xf numFmtId="1" fontId="2" fillId="0" borderId="2" xfId="17" applyNumberFormat="1" applyFont="1" applyFill="1" applyBorder="1" applyAlignment="1">
      <alignment vertical="top"/>
      <protection/>
    </xf>
    <xf numFmtId="0" fontId="4" fillId="0" borderId="0" xfId="17" applyFont="1">
      <alignment/>
      <protection/>
    </xf>
    <xf numFmtId="0" fontId="2" fillId="0" borderId="1" xfId="0" applyFont="1" applyFill="1" applyBorder="1" applyAlignment="1">
      <alignment horizontal="center"/>
    </xf>
    <xf numFmtId="0" fontId="5" fillId="0" borderId="4" xfId="17" applyFont="1" applyFill="1" applyBorder="1" applyAlignment="1">
      <alignment horizontal="center"/>
      <protection/>
    </xf>
    <xf numFmtId="1" fontId="2" fillId="0" borderId="2" xfId="0" applyNumberFormat="1" applyFont="1" applyBorder="1" applyAlignment="1">
      <alignment horizontal="center"/>
    </xf>
    <xf numFmtId="0" fontId="5" fillId="0" borderId="2" xfId="17" applyFont="1" applyFill="1" applyBorder="1" applyAlignment="1">
      <alignment horizontal="center"/>
      <protection/>
    </xf>
    <xf numFmtId="1" fontId="2" fillId="0" borderId="3" xfId="17" applyNumberFormat="1" applyFont="1" applyFill="1" applyBorder="1" applyAlignment="1">
      <alignment horizontal="center"/>
      <protection/>
    </xf>
    <xf numFmtId="1" fontId="2" fillId="0" borderId="2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1" fontId="2" fillId="0" borderId="2" xfId="17" applyNumberFormat="1" applyFont="1" applyFill="1" applyBorder="1" applyAlignment="1">
      <alignment horizontal="center"/>
      <protection/>
    </xf>
    <xf numFmtId="2" fontId="4" fillId="0" borderId="0" xfId="17" applyNumberFormat="1" applyFont="1">
      <alignment/>
      <protection/>
    </xf>
    <xf numFmtId="1" fontId="4" fillId="0" borderId="0" xfId="17" applyNumberFormat="1" applyFont="1">
      <alignment/>
      <protection/>
    </xf>
    <xf numFmtId="1" fontId="4" fillId="0" borderId="2" xfId="17" applyNumberFormat="1" applyFont="1" applyBorder="1" applyAlignment="1">
      <alignment horizontal="center"/>
      <protection/>
    </xf>
    <xf numFmtId="1" fontId="2" fillId="0" borderId="2" xfId="17" applyNumberFormat="1" applyFont="1" applyBorder="1" applyAlignment="1">
      <alignment horizontal="center"/>
      <protection/>
    </xf>
    <xf numFmtId="0" fontId="2" fillId="0" borderId="1" xfId="0" applyFont="1" applyFill="1" applyBorder="1" applyAlignment="1">
      <alignment horizontal="center"/>
    </xf>
  </cellXfs>
  <cellStyles count="8">
    <cellStyle name="Normal" xfId="0"/>
    <cellStyle name="Currency" xfId="15"/>
    <cellStyle name="Currency [0]" xfId="16"/>
    <cellStyle name="Обычный_Образец  на 2012" xfId="17"/>
    <cellStyle name="Обычный_смета ОБРАЗЕЦ 2012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workbookViewId="0" topLeftCell="A1">
      <selection activeCell="E38" sqref="E38"/>
    </sheetView>
  </sheetViews>
  <sheetFormatPr defaultColWidth="9.00390625" defaultRowHeight="12.75"/>
  <cols>
    <col min="1" max="1" width="54.625" style="4" customWidth="1"/>
    <col min="2" max="4" width="12.75390625" style="21" customWidth="1"/>
  </cols>
  <sheetData>
    <row r="1" ht="12.75">
      <c r="A1" s="2"/>
    </row>
    <row r="2" ht="12.75">
      <c r="A2" s="3" t="s">
        <v>0</v>
      </c>
    </row>
    <row r="3" ht="12.75">
      <c r="A3" s="1" t="s">
        <v>1</v>
      </c>
    </row>
    <row r="4" ht="12.75">
      <c r="A4" s="3" t="s">
        <v>2</v>
      </c>
    </row>
    <row r="6" spans="1:4" ht="12.75">
      <c r="A6" s="5" t="s">
        <v>3</v>
      </c>
      <c r="B6" s="34" t="s">
        <v>59</v>
      </c>
      <c r="C6" s="34"/>
      <c r="D6" s="22"/>
    </row>
    <row r="7" spans="1:4" ht="12.75">
      <c r="A7" s="6" t="s">
        <v>4</v>
      </c>
      <c r="B7" s="23" t="s">
        <v>55</v>
      </c>
      <c r="C7" s="23" t="s">
        <v>56</v>
      </c>
      <c r="D7" s="23" t="s">
        <v>57</v>
      </c>
    </row>
    <row r="8" spans="1:4" ht="12.75">
      <c r="A8" s="7" t="s">
        <v>5</v>
      </c>
      <c r="B8" s="24">
        <v>389870</v>
      </c>
      <c r="C8" s="24">
        <v>428856</v>
      </c>
      <c r="D8" s="24">
        <f>SUM(B8:C8)</f>
        <v>818726</v>
      </c>
    </row>
    <row r="9" spans="1:4" ht="12.75">
      <c r="A9" s="7" t="s">
        <v>6</v>
      </c>
      <c r="B9" s="24">
        <v>26255</v>
      </c>
      <c r="C9" s="24">
        <f>B9*1.1</f>
        <v>28880.500000000004</v>
      </c>
      <c r="D9" s="24">
        <f>SUM(B9:C9)</f>
        <v>55135.5</v>
      </c>
    </row>
    <row r="10" spans="1:4" ht="12.75">
      <c r="A10" s="7" t="s">
        <v>7</v>
      </c>
      <c r="B10" s="24">
        <v>153</v>
      </c>
      <c r="C10" s="24">
        <v>168</v>
      </c>
      <c r="D10" s="24">
        <f>SUM(B10:C10)</f>
        <v>321</v>
      </c>
    </row>
    <row r="11" spans="1:4" ht="12.75">
      <c r="A11" s="8" t="s">
        <v>8</v>
      </c>
      <c r="B11" s="25" t="s">
        <v>58</v>
      </c>
      <c r="C11" s="25" t="s">
        <v>58</v>
      </c>
      <c r="D11" s="25" t="s">
        <v>58</v>
      </c>
    </row>
    <row r="12" spans="1:4" ht="12.75">
      <c r="A12" s="9" t="s">
        <v>9</v>
      </c>
      <c r="B12" s="6">
        <v>312445</v>
      </c>
      <c r="C12" s="6"/>
      <c r="D12" s="6"/>
    </row>
    <row r="13" spans="1:4" ht="12.75">
      <c r="A13" s="10" t="s">
        <v>10</v>
      </c>
      <c r="B13" s="26">
        <f>SUM(B14:B33)</f>
        <v>276387</v>
      </c>
      <c r="C13" s="26">
        <f>SUM(C14:C33)</f>
        <v>283634</v>
      </c>
      <c r="D13" s="26">
        <f>SUM(D14:D33)</f>
        <v>560021</v>
      </c>
    </row>
    <row r="14" spans="1:4" ht="12.75" customHeight="1" hidden="1">
      <c r="A14" s="11" t="s">
        <v>11</v>
      </c>
      <c r="B14" s="32"/>
      <c r="C14" s="32"/>
      <c r="D14" s="32"/>
    </row>
    <row r="15" spans="1:4" ht="12.75" customHeight="1">
      <c r="A15" s="11" t="s">
        <v>12</v>
      </c>
      <c r="B15" s="32">
        <v>138347</v>
      </c>
      <c r="C15" s="32">
        <v>138347</v>
      </c>
      <c r="D15" s="32">
        <f>C15+B15</f>
        <v>276694</v>
      </c>
    </row>
    <row r="16" spans="1:4" ht="12.75" customHeight="1" hidden="1">
      <c r="A16" s="11" t="s">
        <v>13</v>
      </c>
      <c r="B16" s="32"/>
      <c r="C16" s="32"/>
      <c r="D16" s="32"/>
    </row>
    <row r="17" spans="1:4" ht="12.75" customHeight="1">
      <c r="A17" s="12" t="s">
        <v>14</v>
      </c>
      <c r="B17" s="32"/>
      <c r="C17" s="32">
        <v>107787</v>
      </c>
      <c r="D17" s="32">
        <v>107787</v>
      </c>
    </row>
    <row r="18" spans="1:4" ht="12.75" customHeight="1">
      <c r="A18" s="12" t="s">
        <v>15</v>
      </c>
      <c r="B18" s="32">
        <v>2500</v>
      </c>
      <c r="C18" s="32">
        <v>2500</v>
      </c>
      <c r="D18" s="32">
        <v>5000</v>
      </c>
    </row>
    <row r="19" spans="1:4" ht="12.75" customHeight="1" hidden="1">
      <c r="A19" s="12" t="s">
        <v>16</v>
      </c>
      <c r="B19" s="32"/>
      <c r="C19" s="32"/>
      <c r="D19" s="32"/>
    </row>
    <row r="20" spans="1:4" ht="12.75" customHeight="1" hidden="1">
      <c r="A20" s="12" t="s">
        <v>17</v>
      </c>
      <c r="B20" s="32"/>
      <c r="C20" s="32"/>
      <c r="D20" s="32"/>
    </row>
    <row r="21" spans="1:4" ht="12.75" customHeight="1" hidden="1">
      <c r="A21" s="12" t="s">
        <v>18</v>
      </c>
      <c r="B21" s="32"/>
      <c r="C21" s="32"/>
      <c r="D21" s="32"/>
    </row>
    <row r="22" spans="1:4" ht="12.75" customHeight="1" hidden="1">
      <c r="A22" s="12" t="s">
        <v>19</v>
      </c>
      <c r="B22" s="32"/>
      <c r="C22" s="32"/>
      <c r="D22" s="32"/>
    </row>
    <row r="23" spans="1:4" ht="12.75" customHeight="1">
      <c r="A23" s="12" t="s">
        <v>20</v>
      </c>
      <c r="B23" s="32">
        <v>20000</v>
      </c>
      <c r="C23" s="32">
        <v>15000</v>
      </c>
      <c r="D23" s="32">
        <v>35000</v>
      </c>
    </row>
    <row r="24" spans="1:4" ht="12.75" customHeight="1" hidden="1">
      <c r="A24" s="12" t="s">
        <v>21</v>
      </c>
      <c r="B24" s="32"/>
      <c r="C24" s="32"/>
      <c r="D24" s="32"/>
    </row>
    <row r="25" spans="1:4" ht="12.75" customHeight="1" hidden="1">
      <c r="A25" s="12" t="s">
        <v>22</v>
      </c>
      <c r="B25" s="32"/>
      <c r="C25" s="32"/>
      <c r="D25" s="32"/>
    </row>
    <row r="26" spans="1:4" ht="12.75" customHeight="1">
      <c r="A26" s="12" t="s">
        <v>23</v>
      </c>
      <c r="B26" s="32">
        <v>10000</v>
      </c>
      <c r="C26" s="32">
        <v>10000</v>
      </c>
      <c r="D26" s="32">
        <v>20000</v>
      </c>
    </row>
    <row r="27" spans="1:4" ht="12.75" customHeight="1">
      <c r="A27" s="12" t="s">
        <v>24</v>
      </c>
      <c r="B27" s="32">
        <v>10000</v>
      </c>
      <c r="C27" s="32">
        <v>10000</v>
      </c>
      <c r="D27" s="32">
        <v>20000</v>
      </c>
    </row>
    <row r="28" spans="1:4" ht="12.75" customHeight="1">
      <c r="A28" s="12" t="s">
        <v>25</v>
      </c>
      <c r="B28" s="32">
        <v>10730</v>
      </c>
      <c r="C28" s="32"/>
      <c r="D28" s="32">
        <v>10730</v>
      </c>
    </row>
    <row r="29" spans="1:4" ht="12.75" customHeight="1">
      <c r="A29" s="12" t="s">
        <v>26</v>
      </c>
      <c r="B29" s="32"/>
      <c r="C29" s="32"/>
      <c r="D29" s="32"/>
    </row>
    <row r="30" spans="1:4" ht="12.75">
      <c r="A30" s="12" t="s">
        <v>27</v>
      </c>
      <c r="B30" s="32">
        <v>30272</v>
      </c>
      <c r="C30" s="32"/>
      <c r="D30" s="32">
        <v>30272</v>
      </c>
    </row>
    <row r="31" spans="1:4" ht="12.75" customHeight="1">
      <c r="A31" s="12" t="s">
        <v>28</v>
      </c>
      <c r="B31" s="32">
        <v>54538</v>
      </c>
      <c r="C31" s="32"/>
      <c r="D31" s="32">
        <v>54538</v>
      </c>
    </row>
    <row r="32" spans="1:4" ht="12.75" customHeight="1" hidden="1">
      <c r="A32" s="12" t="s">
        <v>29</v>
      </c>
      <c r="B32" s="32"/>
      <c r="C32" s="32"/>
      <c r="D32" s="32"/>
    </row>
    <row r="33" spans="1:4" ht="12.75" customHeight="1" hidden="1">
      <c r="A33" s="12" t="s">
        <v>30</v>
      </c>
      <c r="B33" s="32"/>
      <c r="C33" s="32"/>
      <c r="D33" s="32"/>
    </row>
    <row r="34" spans="1:4" ht="24">
      <c r="A34" s="13" t="s">
        <v>31</v>
      </c>
      <c r="B34" s="33">
        <v>18833.177892323758</v>
      </c>
      <c r="C34" s="33">
        <v>20716.39568155614</v>
      </c>
      <c r="D34" s="33">
        <v>39549.5735738799</v>
      </c>
    </row>
    <row r="35" spans="1:4" ht="24">
      <c r="A35" s="14" t="s">
        <v>32</v>
      </c>
      <c r="B35" s="27">
        <f>B36+B42</f>
        <v>128569.78044086197</v>
      </c>
      <c r="C35" s="27">
        <f>C36+C42</f>
        <v>136116.52661494818</v>
      </c>
      <c r="D35" s="27">
        <f>D36+D42</f>
        <v>264686.46705581015</v>
      </c>
    </row>
    <row r="36" spans="1:4" ht="12.75">
      <c r="A36" s="15" t="s">
        <v>33</v>
      </c>
      <c r="B36" s="28">
        <f>B37+B38+B39+B40+B41</f>
        <v>66318.285</v>
      </c>
      <c r="C36" s="28">
        <f>C37+C38+C39+C40+C41</f>
        <v>67929.95883</v>
      </c>
      <c r="D36" s="28">
        <f>D37+D38+D39+D40+D41</f>
        <v>134248.40383000002</v>
      </c>
    </row>
    <row r="37" spans="1:4" ht="12.75">
      <c r="A37" s="16" t="s">
        <v>34</v>
      </c>
      <c r="B37" s="32">
        <v>15780.375</v>
      </c>
      <c r="C37" s="32">
        <v>17358.412500000002</v>
      </c>
      <c r="D37" s="32">
        <v>33138.787500000006</v>
      </c>
    </row>
    <row r="38" spans="1:4" ht="12.75">
      <c r="A38" s="17" t="s">
        <v>35</v>
      </c>
      <c r="B38" s="32">
        <v>533.91</v>
      </c>
      <c r="C38" s="32">
        <v>567.5463299999999</v>
      </c>
      <c r="D38" s="32">
        <v>1101.45633</v>
      </c>
    </row>
    <row r="39" spans="1:4" ht="12.75" hidden="1">
      <c r="A39" s="16" t="s">
        <v>36</v>
      </c>
      <c r="B39" s="32"/>
      <c r="C39" s="32"/>
      <c r="D39" s="32"/>
    </row>
    <row r="40" spans="1:4" ht="12.75" hidden="1">
      <c r="A40" s="16" t="s">
        <v>37</v>
      </c>
      <c r="B40" s="32"/>
      <c r="C40" s="32"/>
      <c r="D40" s="32"/>
    </row>
    <row r="41" spans="1:4" ht="12.75">
      <c r="A41" s="16" t="s">
        <v>38</v>
      </c>
      <c r="B41" s="32">
        <v>50004</v>
      </c>
      <c r="C41" s="32">
        <v>50004</v>
      </c>
      <c r="D41" s="32">
        <v>100008.16</v>
      </c>
    </row>
    <row r="42" spans="1:4" ht="12.75">
      <c r="A42" s="15" t="s">
        <v>39</v>
      </c>
      <c r="B42" s="28">
        <f>B43+B44+B45+B46</f>
        <v>62251.49544086196</v>
      </c>
      <c r="C42" s="28">
        <f>C43+C44+C45+C46</f>
        <v>68186.56778494816</v>
      </c>
      <c r="D42" s="28">
        <f>D43+D44+D45+D46</f>
        <v>130438.06322581011</v>
      </c>
    </row>
    <row r="43" spans="1:4" ht="12.75">
      <c r="A43" s="11" t="s">
        <v>40</v>
      </c>
      <c r="B43" s="32">
        <v>18193.15276090815</v>
      </c>
      <c r="C43" s="32">
        <v>20012.268036998965</v>
      </c>
      <c r="D43" s="32">
        <v>38205.420797907114</v>
      </c>
    </row>
    <row r="44" spans="1:4" ht="12.75">
      <c r="A44" s="11" t="s">
        <v>41</v>
      </c>
      <c r="B44" s="32">
        <v>22352.661184694098</v>
      </c>
      <c r="C44" s="32">
        <v>24587.92730316351</v>
      </c>
      <c r="D44" s="32">
        <v>46940.5884878576</v>
      </c>
    </row>
    <row r="45" spans="1:4" ht="12.75">
      <c r="A45" s="11" t="s">
        <v>42</v>
      </c>
      <c r="B45" s="32">
        <v>13890.081495259712</v>
      </c>
      <c r="C45" s="32">
        <v>15278.389644785684</v>
      </c>
      <c r="D45" s="32">
        <v>29168.471140045396</v>
      </c>
    </row>
    <row r="46" spans="1:4" ht="12.75">
      <c r="A46" s="11" t="s">
        <v>43</v>
      </c>
      <c r="B46" s="32">
        <v>7815.6</v>
      </c>
      <c r="C46" s="32">
        <v>8307.9828</v>
      </c>
      <c r="D46" s="32">
        <v>16123.5828</v>
      </c>
    </row>
    <row r="47" spans="1:4" ht="12.75">
      <c r="A47" s="18" t="s">
        <v>44</v>
      </c>
      <c r="B47" s="32">
        <v>12811.378386643344</v>
      </c>
      <c r="C47" s="32">
        <v>14046.66822770768</v>
      </c>
      <c r="D47" s="32">
        <v>26858.046614351024</v>
      </c>
    </row>
    <row r="48" spans="1:4" ht="24">
      <c r="A48" s="19" t="s">
        <v>45</v>
      </c>
      <c r="B48" s="33">
        <v>48343.88</v>
      </c>
      <c r="C48" s="33">
        <v>53178.144</v>
      </c>
      <c r="D48" s="33">
        <v>101522.024</v>
      </c>
    </row>
    <row r="49" spans="1:4" ht="12.75" customHeight="1" hidden="1">
      <c r="A49" s="20" t="s">
        <v>46</v>
      </c>
      <c r="B49" s="29">
        <f>B13+B34+B35+B47+B48</f>
        <v>484945.2167198291</v>
      </c>
      <c r="C49" s="29">
        <f>C13+C34+C35+C47+C48</f>
        <v>507691.73452421196</v>
      </c>
      <c r="D49" s="29">
        <f>D13+D34+D35+D47+D48</f>
        <v>992637.111244041</v>
      </c>
    </row>
    <row r="50" spans="1:4" ht="12.75">
      <c r="A50" s="11" t="s">
        <v>47</v>
      </c>
      <c r="B50" s="32">
        <v>6257</v>
      </c>
      <c r="C50" s="32">
        <v>6722</v>
      </c>
      <c r="D50" s="32">
        <v>12978.483337321237</v>
      </c>
    </row>
    <row r="51" spans="1:4" ht="12.75">
      <c r="A51" s="20" t="s">
        <v>48</v>
      </c>
      <c r="B51" s="29">
        <f>B50+B49</f>
        <v>491202.2167198291</v>
      </c>
      <c r="C51" s="29">
        <f>C50+C49</f>
        <v>514413.73452421196</v>
      </c>
      <c r="D51" s="29">
        <f>D50+D49</f>
        <v>1005615.5945813622</v>
      </c>
    </row>
    <row r="52" spans="1:4" ht="12.75">
      <c r="A52" s="20" t="s">
        <v>49</v>
      </c>
      <c r="B52" s="29">
        <f>B51*1.18</f>
        <v>579618.6157293983</v>
      </c>
      <c r="C52" s="29">
        <f>C51*1.18</f>
        <v>607008.2067385701</v>
      </c>
      <c r="D52" s="29">
        <f>D51*1.18</f>
        <v>1186626.4016060072</v>
      </c>
    </row>
    <row r="54" spans="1:4" ht="12.75" customHeight="1" hidden="1">
      <c r="A54" s="21" t="s">
        <v>50</v>
      </c>
      <c r="B54" s="30">
        <v>16.99</v>
      </c>
      <c r="C54" s="30">
        <v>18.69</v>
      </c>
      <c r="D54" s="31"/>
    </row>
    <row r="56" ht="12.75">
      <c r="A56" s="4" t="s">
        <v>51</v>
      </c>
    </row>
    <row r="57" ht="12.75">
      <c r="A57" s="4" t="s">
        <v>52</v>
      </c>
    </row>
    <row r="59" ht="12.75">
      <c r="A59" s="4" t="s">
        <v>53</v>
      </c>
    </row>
    <row r="60" ht="12.75">
      <c r="A60" s="4" t="s">
        <v>54</v>
      </c>
    </row>
  </sheetData>
  <mergeCells count="1">
    <mergeCell ref="B6:C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2012-02-09T09:54:07Z</dcterms:created>
  <dcterms:modified xsi:type="dcterms:W3CDTF">2012-05-03T05:08:46Z</dcterms:modified>
  <cp:category/>
  <cp:version/>
  <cp:contentType/>
  <cp:contentStatus/>
</cp:coreProperties>
</file>