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<sst xmlns="http://schemas.openxmlformats.org/spreadsheetml/2006/main" count="62" uniqueCount="60">
  <si>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</si>
  <si>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</si>
  <si>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</si>
  <si>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</si>
  <si>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</si>
  <si>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</si>
  <si>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</si>
  <si>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</si>
  <si>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</si>
  <si>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</si>
  <si>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</si>
  <si>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</si>
  <si>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</si>
  <si>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</si>
  <si>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</si>
  <si>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</si>
  <si>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</si>
  <si>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</si>
  <si>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</si>
  <si>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</si>
  <si>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</si>
  <si>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</si>
  <si>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</si>
  <si>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</si>
  <si>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</si>
  <si>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</si>
  <si>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</si>
  <si>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</si>
  <si>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</si>
  <si>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</si>
  <si>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</si>
  <si>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</si>
  <si>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</si>
  <si>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</si>
  <si>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</si>
  <si>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</si>
  <si>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</si>
  <si>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</si>
  <si>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</si>
  <si>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</si>
  <si>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</si>
  <si>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</si>
  <si>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</si>
  <si>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</si>
  <si>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</si>
  <si>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</si>
  <si>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</si>
  <si>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</si>
  <si>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</si>
  <si>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</si>
  <si>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</si>
  <si>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</si>
  <si>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</si>
  <si>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</si>
  <si>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</si>
  <si>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</si>
  <si>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</si>
  <si>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</si>
  <si>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</si>
  <si>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24/2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</si>
</sst>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0">
      <selection activeCell="A44" activeCellId="4" sqref="A14:IV23 A25:IV29 A31:IV33 A40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170962</v>
      </c>
      <c r="C8" s="24">
        <f>B8*1.1</f>
        <v>188058.2</v>
      </c>
      <c r="D8" s="24">
        <f>B8+C8</f>
        <v>359020.2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-93775</v>
      </c>
    </row>
    <row r="13" spans="1:4" ht="12.75">
      <c r="A13" s="10" t="s">
        <v>10</v>
      </c>
      <c r="B13" s="26">
        <f>SUM(B14:B33)</f>
        <v>33898</v>
      </c>
      <c r="C13" s="26">
        <f>SUM(C14:C33)</f>
        <v>5132</v>
      </c>
      <c r="D13" s="26">
        <f>SUM(D14:D33)</f>
        <v>39030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33898</v>
      </c>
      <c r="C24" s="32"/>
      <c r="D24" s="32">
        <v>33898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5132</v>
      </c>
      <c r="D30" s="32">
        <v>5132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13016.902498363226</v>
      </c>
      <c r="C34" s="33">
        <v>14316.792748199548</v>
      </c>
      <c r="D34" s="33">
        <v>27333.695246562776</v>
      </c>
    </row>
    <row r="35" spans="1:4" ht="24">
      <c r="A35" s="14" t="s">
        <v>32</v>
      </c>
      <c r="B35" s="27">
        <f>B36+B42</f>
        <v>45616.03420863018</v>
      </c>
      <c r="C35" s="27">
        <f>C36+C42</f>
        <v>49750.6088294932</v>
      </c>
      <c r="D35" s="27">
        <f>D36+D42</f>
        <v>95366.64303812338</v>
      </c>
    </row>
    <row r="36" spans="1:4" ht="12.75">
      <c r="A36" s="15" t="s">
        <v>33</v>
      </c>
      <c r="B36" s="28">
        <f>B37+B38+B39+B40+B41</f>
        <v>19005.75</v>
      </c>
      <c r="C36" s="28">
        <f>C37+C38+C39+C40+C41</f>
        <v>20628.2922</v>
      </c>
      <c r="D36" s="28">
        <f>D37+D38+D39+D40+D41</f>
        <v>39634.0422</v>
      </c>
    </row>
    <row r="37" spans="1:4" ht="12.75">
      <c r="A37" s="16" t="s">
        <v>34</v>
      </c>
      <c r="B37" s="32">
        <v>11491.35</v>
      </c>
      <c r="C37" s="32">
        <v>12640.485</v>
      </c>
      <c r="D37" s="32">
        <v>24131.835</v>
      </c>
    </row>
    <row r="38" spans="1:4" ht="12.75">
      <c r="A38" s="17" t="s">
        <v>35</v>
      </c>
      <c r="B38" s="32">
        <v>5975.4</v>
      </c>
      <c r="C38" s="32">
        <v>6351.850199999999</v>
      </c>
      <c r="D38" s="32">
        <v>12327.250199999999</v>
      </c>
    </row>
    <row r="39" spans="1:4" ht="12.75">
      <c r="A39" s="16" t="s">
        <v>36</v>
      </c>
      <c r="B39" s="32">
        <v>1539</v>
      </c>
      <c r="C39" s="32">
        <v>1635.9569999999999</v>
      </c>
      <c r="D39" s="32">
        <v>3174.957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26610.28420863018</v>
      </c>
      <c r="C42" s="28">
        <f>C43+C44+C45+C46</f>
        <v>29122.316629493198</v>
      </c>
      <c r="D42" s="28">
        <f>D43+D44+D45+D46</f>
        <v>55732.60083812338</v>
      </c>
    </row>
    <row r="43" spans="1:4" ht="12.75">
      <c r="A43" s="11" t="s">
        <v>40</v>
      </c>
      <c r="B43" s="32">
        <v>22602.28420863018</v>
      </c>
      <c r="C43" s="32">
        <v>24861.812629493197</v>
      </c>
      <c r="D43" s="32">
        <v>47464.096838123376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2" customHeight="1">
      <c r="A46" s="11" t="s">
        <v>43</v>
      </c>
      <c r="B46" s="32">
        <v>4008</v>
      </c>
      <c r="C46" s="32">
        <v>4260.504</v>
      </c>
      <c r="D46" s="32">
        <v>8268.504</v>
      </c>
    </row>
    <row r="47" spans="1:4" ht="12.75">
      <c r="A47" s="18" t="s">
        <v>44</v>
      </c>
      <c r="B47" s="32">
        <v>6261.0954997049585</v>
      </c>
      <c r="C47" s="32">
        <v>6863.379281675454</v>
      </c>
      <c r="D47" s="32">
        <v>13124.474781380412</v>
      </c>
    </row>
    <row r="48" spans="1:4" ht="24">
      <c r="A48" s="19" t="s">
        <v>45</v>
      </c>
      <c r="B48" s="33">
        <v>21199.288</v>
      </c>
      <c r="C48" s="33">
        <v>23319.216800000002</v>
      </c>
      <c r="D48" s="33">
        <v>44518.5048</v>
      </c>
    </row>
    <row r="49" spans="1:4" ht="12.75" customHeight="1" hidden="1">
      <c r="A49" s="20" t="s">
        <v>46</v>
      </c>
      <c r="B49" s="29">
        <f>B13+B34+B35+B47+B48</f>
        <v>119991.32020669836</v>
      </c>
      <c r="C49" s="29">
        <f>C13+C34+C35+C47+C48</f>
        <v>99381.99765936821</v>
      </c>
      <c r="D49" s="29">
        <f>D13+D34+D35+D47+D48</f>
        <v>219373.31786606656</v>
      </c>
    </row>
    <row r="50" spans="1:4" ht="12.75">
      <c r="A50" s="11" t="s">
        <v>47</v>
      </c>
      <c r="B50" s="32">
        <v>2582.7996062009506</v>
      </c>
      <c r="C50" s="32">
        <v>2827.4999297810455</v>
      </c>
      <c r="D50" s="32">
        <v>5410.299535981997</v>
      </c>
    </row>
    <row r="51" spans="1:4" ht="12.75">
      <c r="A51" s="20" t="s">
        <v>48</v>
      </c>
      <c r="B51" s="29">
        <f>B50+B49</f>
        <v>122574.11981289931</v>
      </c>
      <c r="C51" s="29">
        <f>C50+C49</f>
        <v>102209.49758914925</v>
      </c>
      <c r="D51" s="29">
        <f>D50+D49</f>
        <v>224783.61740204855</v>
      </c>
    </row>
    <row r="52" spans="1:4" ht="12.75">
      <c r="A52" s="20" t="s">
        <v>49</v>
      </c>
      <c r="B52" s="29">
        <f>B51*1.18</f>
        <v>144637.46137922117</v>
      </c>
      <c r="C52" s="29">
        <f>C51*1.18</f>
        <v>120607.20715519611</v>
      </c>
      <c r="D52" s="29">
        <f>D51*1.18</f>
        <v>265244.6685344173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