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<sst xmlns="http://schemas.openxmlformats.org/spreadsheetml/2006/main" count="62" uniqueCount="60">
  <si>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</si>
  <si>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</si>
  <si>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</si>
  <si>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</si>
  <si>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</si>
  <si>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</si>
  <si>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</si>
  <si>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</si>
  <si>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</si>
  <si>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</si>
  <si>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</si>
  <si>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</si>
  <si>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</si>
  <si>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</si>
  <si>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</si>
  <si>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</si>
  <si>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</si>
  <si>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</si>
  <si>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</si>
  <si>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</si>
  <si>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</si>
  <si>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</si>
  <si>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</si>
  <si>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</si>
  <si>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</si>
  <si>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</si>
  <si>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</si>
  <si>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</si>
  <si>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</si>
  <si>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</si>
  <si>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</si>
  <si>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</si>
  <si>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</si>
  <si>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</si>
  <si>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</si>
  <si>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</si>
  <si>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</si>
  <si>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</si>
  <si>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</si>
  <si>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</si>
  <si>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</si>
  <si>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</si>
  <si>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</si>
  <si>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</si>
  <si>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</si>
  <si>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</si>
  <si>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</si>
  <si>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</si>
  <si>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</si>
  <si>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</si>
  <si>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</si>
  <si>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</si>
  <si>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</si>
  <si>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</si>
  <si>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</si>
  <si>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</si>
  <si>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</si>
  <si>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</si>
  <si>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</si>
  <si>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44/2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</si>
</sst>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0">
      <selection activeCell="A44" sqref="A44:IV4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332986</v>
      </c>
      <c r="C8" s="24">
        <v>366284</v>
      </c>
      <c r="D8" s="24">
        <f>SUM(B8:C8)</f>
        <v>699270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-154341</v>
      </c>
    </row>
    <row r="13" spans="1:4" ht="12.75">
      <c r="A13" s="10" t="s">
        <v>10</v>
      </c>
      <c r="B13" s="26">
        <f>SUM(B14:B33)</f>
        <v>3000</v>
      </c>
      <c r="C13" s="26">
        <f>SUM(C14:C33)</f>
        <v>167573</v>
      </c>
      <c r="D13" s="26">
        <f>SUM(D14:D33)</f>
        <v>170573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2000</v>
      </c>
      <c r="C18" s="32">
        <v>3000</v>
      </c>
      <c r="D18" s="32">
        <v>5000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>
      <c r="A25" s="12" t="s">
        <v>22</v>
      </c>
      <c r="B25" s="32"/>
      <c r="C25" s="32">
        <v>151039</v>
      </c>
      <c r="D25" s="32">
        <v>151039</v>
      </c>
    </row>
    <row r="26" spans="1:4" ht="12.75" customHeight="1">
      <c r="A26" s="12" t="s">
        <v>23</v>
      </c>
      <c r="B26" s="32"/>
      <c r="C26" s="32">
        <v>828</v>
      </c>
      <c r="D26" s="32">
        <v>828</v>
      </c>
    </row>
    <row r="27" spans="1:4" ht="12.75" customHeight="1">
      <c r="A27" s="12" t="s">
        <v>24</v>
      </c>
      <c r="B27" s="32">
        <v>1000</v>
      </c>
      <c r="C27" s="32">
        <v>1000</v>
      </c>
      <c r="D27" s="32">
        <v>2000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11706</v>
      </c>
      <c r="D30" s="32">
        <v>11706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25351.75009158352</v>
      </c>
      <c r="C34" s="33">
        <v>27886.925100741875</v>
      </c>
      <c r="D34" s="33">
        <v>53238.6751923254</v>
      </c>
    </row>
    <row r="35" spans="1:4" ht="24">
      <c r="A35" s="14" t="s">
        <v>32</v>
      </c>
      <c r="B35" s="27">
        <f>B36+B42</f>
        <v>61404.38171387147</v>
      </c>
      <c r="C35" s="27">
        <f>C36+C42</f>
        <v>62370.15673525862</v>
      </c>
      <c r="D35" s="27">
        <f>D36+D42</f>
        <v>123774.53844913008</v>
      </c>
    </row>
    <row r="36" spans="1:4" ht="12.75">
      <c r="A36" s="15" t="s">
        <v>33</v>
      </c>
      <c r="B36" s="28">
        <f>B37+B38+B39+B40+B41</f>
        <v>29415.050000000003</v>
      </c>
      <c r="C36" s="28">
        <f>C37+C38+C39+C40+C41</f>
        <v>27181.29185</v>
      </c>
      <c r="D36" s="28">
        <f>D37+D38+D39+D40+D41</f>
        <v>56596.341850000004</v>
      </c>
    </row>
    <row r="37" spans="1:4" ht="12.75">
      <c r="A37" s="16" t="s">
        <v>34</v>
      </c>
      <c r="B37" s="32">
        <v>20554.95</v>
      </c>
      <c r="C37" s="32">
        <v>22610.445</v>
      </c>
      <c r="D37" s="32">
        <v>43165.395000000004</v>
      </c>
    </row>
    <row r="38" spans="1:4" ht="12.75">
      <c r="A38" s="17" t="s">
        <v>35</v>
      </c>
      <c r="B38" s="32">
        <v>1558.45</v>
      </c>
      <c r="C38" s="32">
        <v>1656.6323499999999</v>
      </c>
      <c r="D38" s="32">
        <v>3215.0823499999997</v>
      </c>
    </row>
    <row r="39" spans="1:4" ht="12.75">
      <c r="A39" s="16" t="s">
        <v>36</v>
      </c>
      <c r="B39" s="32">
        <v>2741.5</v>
      </c>
      <c r="C39" s="32">
        <v>2914.2145</v>
      </c>
      <c r="D39" s="32">
        <v>5655.7145</v>
      </c>
    </row>
    <row r="40" spans="1:4" ht="12.75">
      <c r="A40" s="16" t="s">
        <v>37</v>
      </c>
      <c r="B40" s="32">
        <v>4560.15</v>
      </c>
      <c r="C40" s="32"/>
      <c r="D40" s="32">
        <v>4560.15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31989.33171387147</v>
      </c>
      <c r="C42" s="28">
        <f>C43+C44+C45+C46</f>
        <v>35188.86488525862</v>
      </c>
      <c r="D42" s="28">
        <f>D43+D44+D45+D46</f>
        <v>67178.19659913008</v>
      </c>
    </row>
    <row r="43" spans="1:4" ht="12.75">
      <c r="A43" s="11" t="s">
        <v>40</v>
      </c>
      <c r="B43" s="32">
        <v>31989.33171387147</v>
      </c>
      <c r="C43" s="32">
        <v>35188.86488525862</v>
      </c>
      <c r="D43" s="32">
        <v>67178.19659913008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9059.890925261889</v>
      </c>
      <c r="C47" s="32">
        <v>9965.97481778808</v>
      </c>
      <c r="D47" s="32">
        <v>19025.865743049966</v>
      </c>
    </row>
    <row r="48" spans="1:4" ht="24">
      <c r="A48" s="19" t="s">
        <v>45</v>
      </c>
      <c r="B48" s="33">
        <v>41290.263999999996</v>
      </c>
      <c r="C48" s="33">
        <v>45419.216</v>
      </c>
      <c r="D48" s="33">
        <v>86709.48</v>
      </c>
    </row>
    <row r="49" spans="1:4" ht="12.75" customHeight="1" hidden="1">
      <c r="A49" s="20" t="s">
        <v>46</v>
      </c>
      <c r="B49" s="29">
        <f>B13+B34+B35+B47+B48</f>
        <v>140106.28673071688</v>
      </c>
      <c r="C49" s="29">
        <f>C13+C34+C35+C47+C48</f>
        <v>313215.27265378856</v>
      </c>
      <c r="D49" s="29">
        <f>D13+D34+D35+D47+D48</f>
        <v>453321.55938450544</v>
      </c>
    </row>
    <row r="50" spans="1:4" ht="12.75">
      <c r="A50" s="11" t="s">
        <v>47</v>
      </c>
      <c r="B50" s="32">
        <v>4113.188601921506</v>
      </c>
      <c r="C50" s="32">
        <v>4369.268179613657</v>
      </c>
      <c r="D50" s="32">
        <v>8482.456781535164</v>
      </c>
    </row>
    <row r="51" spans="1:4" ht="12.75">
      <c r="A51" s="20" t="s">
        <v>48</v>
      </c>
      <c r="B51" s="29">
        <f>B50+B49</f>
        <v>144219.4753326384</v>
      </c>
      <c r="C51" s="29">
        <f>C50+C49</f>
        <v>317584.5408334022</v>
      </c>
      <c r="D51" s="29">
        <f>D50+D49</f>
        <v>461804.0161660406</v>
      </c>
    </row>
    <row r="52" spans="1:4" ht="12.75">
      <c r="A52" s="20" t="s">
        <v>49</v>
      </c>
      <c r="B52" s="29">
        <f>B51*1.18</f>
        <v>170178.9808925133</v>
      </c>
      <c r="C52" s="29">
        <f>C51*1.18</f>
        <v>374749.7581834146</v>
      </c>
      <c r="D52" s="29">
        <f>D51*1.18</f>
        <v>544928.7390759279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