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<sst xmlns="http://schemas.openxmlformats.org/spreadsheetml/2006/main" count="62" uniqueCount="60">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</sst>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7">
      <selection activeCell="A44" activeCellId="7" sqref="A14:IV16 A19:IV22 A24:IV25 A29:IV29 A32:IV33 A39:IV39 A41:IV41 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181880</v>
      </c>
      <c r="C8" s="24">
        <v>200068</v>
      </c>
      <c r="D8" s="24">
        <f>SUM(B8:C8)</f>
        <v>381948</v>
      </c>
    </row>
    <row r="9" spans="1:4" ht="12.75">
      <c r="A9" s="7" t="s">
        <v>6</v>
      </c>
      <c r="B9" s="24">
        <v>10744</v>
      </c>
      <c r="C9" s="24">
        <v>11818</v>
      </c>
      <c r="D9" s="24">
        <f>SUM(B9:C9)</f>
        <v>22562</v>
      </c>
    </row>
    <row r="10" spans="1:4" ht="12.75">
      <c r="A10" s="7" t="s">
        <v>7</v>
      </c>
      <c r="B10" s="24">
        <v>244</v>
      </c>
      <c r="C10" s="24">
        <v>268</v>
      </c>
      <c r="D10" s="24">
        <v>512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87634</v>
      </c>
    </row>
    <row r="13" spans="1:4" ht="12.75">
      <c r="A13" s="10" t="s">
        <v>10</v>
      </c>
      <c r="B13" s="26">
        <f>SUM(B14:B33)</f>
        <v>105000</v>
      </c>
      <c r="C13" s="26">
        <f>SUM(C14:C33)</f>
        <v>119636</v>
      </c>
      <c r="D13" s="26">
        <f>SUM(D14:D33)</f>
        <v>224636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/>
      <c r="C17" s="32">
        <v>40000</v>
      </c>
      <c r="D17" s="32">
        <v>40000</v>
      </c>
    </row>
    <row r="18" spans="1:4" ht="12.75" customHeight="1">
      <c r="A18" s="12" t="s">
        <v>15</v>
      </c>
      <c r="B18" s="32">
        <v>10000</v>
      </c>
      <c r="C18" s="32">
        <v>10000</v>
      </c>
      <c r="D18" s="32">
        <v>20000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>
      <c r="A23" s="12" t="s">
        <v>20</v>
      </c>
      <c r="B23" s="32">
        <v>20000</v>
      </c>
      <c r="C23" s="32"/>
      <c r="D23" s="32">
        <v>20000</v>
      </c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30000</v>
      </c>
      <c r="C26" s="32"/>
      <c r="D26" s="32">
        <v>30000</v>
      </c>
    </row>
    <row r="27" spans="1:4" ht="12.75" customHeight="1">
      <c r="A27" s="12" t="s">
        <v>24</v>
      </c>
      <c r="B27" s="32">
        <v>20000</v>
      </c>
      <c r="C27" s="32">
        <v>20000</v>
      </c>
      <c r="D27" s="32">
        <v>40000</v>
      </c>
    </row>
    <row r="28" spans="1:4" ht="12.75" customHeight="1">
      <c r="A28" s="12" t="s">
        <v>25</v>
      </c>
      <c r="B28" s="32">
        <v>10000</v>
      </c>
      <c r="C28" s="32">
        <v>17976</v>
      </c>
      <c r="D28" s="32">
        <v>27976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16660</v>
      </c>
      <c r="D30" s="32">
        <v>16660</v>
      </c>
    </row>
    <row r="31" spans="1:4" ht="12.75" customHeight="1">
      <c r="A31" s="12" t="s">
        <v>28</v>
      </c>
      <c r="B31" s="32">
        <v>15000</v>
      </c>
      <c r="C31" s="32">
        <v>15000</v>
      </c>
      <c r="D31" s="32">
        <v>30000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13848.434104644897</v>
      </c>
      <c r="C34" s="33">
        <v>15232.677515109388</v>
      </c>
      <c r="D34" s="33">
        <v>29081.111619754287</v>
      </c>
    </row>
    <row r="35" spans="1:4" ht="24">
      <c r="A35" s="14" t="s">
        <v>32</v>
      </c>
      <c r="B35" s="27">
        <f>B36+B42</f>
        <v>48658.31652356201</v>
      </c>
      <c r="C35" s="27">
        <f>C36+C42</f>
        <v>48767.43085591821</v>
      </c>
      <c r="D35" s="27">
        <f>D36+D42</f>
        <v>97425.74737948022</v>
      </c>
    </row>
    <row r="36" spans="1:4" ht="12.75">
      <c r="A36" s="15" t="s">
        <v>33</v>
      </c>
      <c r="B36" s="28">
        <f>B37+B38+B39+B40+B41</f>
        <v>22075.85</v>
      </c>
      <c r="C36" s="28">
        <f>C37+C38+C39+C40+C41</f>
        <v>19728.60024</v>
      </c>
      <c r="D36" s="28">
        <f>D37+D38+D39+D40+D41</f>
        <v>41804.45024</v>
      </c>
    </row>
    <row r="37" spans="1:4" ht="12.75">
      <c r="A37" s="16" t="s">
        <v>34</v>
      </c>
      <c r="B37" s="32">
        <v>11005.8</v>
      </c>
      <c r="C37" s="32">
        <v>12106.38</v>
      </c>
      <c r="D37" s="32">
        <v>23112.18</v>
      </c>
    </row>
    <row r="38" spans="1:4" ht="12.75">
      <c r="A38" s="17" t="s">
        <v>35</v>
      </c>
      <c r="B38" s="32">
        <v>7170.48</v>
      </c>
      <c r="C38" s="32">
        <v>7622.220239999999</v>
      </c>
      <c r="D38" s="32">
        <v>14792.700239999998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3899.57</v>
      </c>
      <c r="C40" s="32"/>
      <c r="D40" s="32">
        <v>3899.57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26582.46652356201</v>
      </c>
      <c r="C42" s="28">
        <f>C43+C44+C45+C46</f>
        <v>29038.83061591821</v>
      </c>
      <c r="D42" s="28">
        <f>D43+D44+D45+D46</f>
        <v>55621.297139480215</v>
      </c>
    </row>
    <row r="43" spans="1:4" ht="12.75">
      <c r="A43" s="11" t="s">
        <v>40</v>
      </c>
      <c r="B43" s="32">
        <v>21131.586523562008</v>
      </c>
      <c r="C43" s="32">
        <v>23244.54517591821</v>
      </c>
      <c r="D43" s="32">
        <v>44376.13169948022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5450.88</v>
      </c>
      <c r="C46" s="32">
        <v>5794.28544</v>
      </c>
      <c r="D46" s="32">
        <v>11245.16544</v>
      </c>
    </row>
    <row r="47" spans="1:4" ht="12.75">
      <c r="A47" s="18" t="s">
        <v>44</v>
      </c>
      <c r="B47" s="32">
        <v>6388.082299256691</v>
      </c>
      <c r="C47" s="32">
        <v>6994.898284702361</v>
      </c>
      <c r="D47" s="32">
        <v>13382.980583959052</v>
      </c>
    </row>
    <row r="48" spans="1:4" ht="24">
      <c r="A48" s="19" t="s">
        <v>45</v>
      </c>
      <c r="B48" s="33">
        <v>22553.12</v>
      </c>
      <c r="C48" s="33">
        <v>24808.432</v>
      </c>
      <c r="D48" s="33">
        <v>47361.551999999996</v>
      </c>
    </row>
    <row r="49" spans="1:4" ht="12.75" customHeight="1" hidden="1">
      <c r="A49" s="20" t="s">
        <v>46</v>
      </c>
      <c r="B49" s="29">
        <f>B13+B34+B35+B47+B48</f>
        <v>196447.9529274636</v>
      </c>
      <c r="C49" s="29">
        <f>C13+C34+C35+C47+C48</f>
        <v>215439.43865572996</v>
      </c>
      <c r="D49" s="29">
        <f>D13+D34+D35+D47+D48</f>
        <v>411887.39158319356</v>
      </c>
    </row>
    <row r="50" spans="1:4" ht="12.75">
      <c r="A50" s="11" t="s">
        <v>47</v>
      </c>
      <c r="B50" s="32">
        <v>2743.4385878239077</v>
      </c>
      <c r="C50" s="32">
        <v>2874.1031596718976</v>
      </c>
      <c r="D50" s="32">
        <v>5617.541747495807</v>
      </c>
    </row>
    <row r="51" spans="1:4" ht="12.75">
      <c r="A51" s="20" t="s">
        <v>48</v>
      </c>
      <c r="B51" s="29">
        <f>B50+B49</f>
        <v>199191.3915152875</v>
      </c>
      <c r="C51" s="29">
        <f>C50+C49</f>
        <v>218313.54181540187</v>
      </c>
      <c r="D51" s="29">
        <f>D50+D49</f>
        <v>417504.9333306894</v>
      </c>
    </row>
    <row r="52" spans="1:4" ht="12.75">
      <c r="A52" s="20" t="s">
        <v>49</v>
      </c>
      <c r="B52" s="29">
        <f>B51*1.18</f>
        <v>235045.84198803926</v>
      </c>
      <c r="C52" s="29">
        <f>C51*1.18</f>
        <v>257609.9793421742</v>
      </c>
      <c r="D52" s="29">
        <f>D51*1.18</f>
        <v>492655.82133021345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