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<sst xmlns="http://schemas.openxmlformats.org/spreadsheetml/2006/main" count="40" uniqueCount="35">
  <si>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</si>
  <si>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</si>
  <si>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</si>
  <si>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</si>
  <si>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</si>
  <si>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</si>
  <si>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</si>
  <si>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</si>
  <si>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</si>
  <si>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 xml:space="preserve">Общестроительные работы </t>
  </si>
  <si>
    <t>Внешнее благоустройство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</si>
  <si>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</si>
  <si>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</si>
  <si>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</si>
  <si>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</si>
  <si>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</si>
  <si>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надворных туалетов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</si>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</sst>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1" fontId="2" fillId="0" borderId="1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5">
          <cell r="B5" t="str">
            <v>Бондарная 3</v>
          </cell>
        </row>
        <row r="38">
          <cell r="B38">
            <v>16372.902</v>
          </cell>
          <cell r="C38">
            <v>18010.1922</v>
          </cell>
          <cell r="D38">
            <v>34383.0942</v>
          </cell>
        </row>
        <row r="43">
          <cell r="B43">
            <v>1095.289674312342</v>
          </cell>
        </row>
        <row r="85">
          <cell r="B85">
            <v>2751.4500000000003</v>
          </cell>
          <cell r="C85">
            <v>3026.5950000000003</v>
          </cell>
        </row>
        <row r="91">
          <cell r="B91">
            <v>851.5999999999999</v>
          </cell>
          <cell r="C91">
            <v>905.2507999999999</v>
          </cell>
        </row>
        <row r="132">
          <cell r="B132">
            <v>681.36</v>
          </cell>
          <cell r="C132">
            <v>724.28568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85" zoomScaleNormal="85" workbookViewId="0" topLeftCell="A4">
      <selection activeCell="A27" sqref="A27:IV29"/>
    </sheetView>
  </sheetViews>
  <sheetFormatPr defaultColWidth="9.00390625" defaultRowHeight="12.75"/>
  <cols>
    <col min="1" max="1" width="73.00390625" style="4" customWidth="1"/>
    <col min="2" max="3" width="16.00390625" style="4" bestFit="1" customWidth="1"/>
    <col min="4" max="4" width="15.125" style="16" bestFit="1" customWidth="1"/>
  </cols>
  <sheetData>
    <row r="1" spans="1:3" ht="12.75">
      <c r="A1" s="1"/>
      <c r="B1" s="1"/>
      <c r="C1" s="1"/>
    </row>
    <row r="2" spans="1:4" ht="12.75">
      <c r="A2" s="2" t="s">
        <v>0</v>
      </c>
      <c r="B2" s="2"/>
      <c r="C2" s="2"/>
      <c r="D2" s="17"/>
    </row>
    <row r="3" spans="1:3" ht="25.5">
      <c r="A3" s="2" t="s">
        <v>1</v>
      </c>
      <c r="B3" s="2"/>
      <c r="C3" s="2"/>
    </row>
    <row r="4" spans="1:3" ht="12.75">
      <c r="A4" s="3"/>
      <c r="B4" s="3"/>
      <c r="C4" s="3"/>
    </row>
    <row r="5" spans="1:4" ht="12">
      <c r="A5" s="4" t="s">
        <v>2</v>
      </c>
      <c r="B5" s="31" t="str">
        <f>'[1]Длинная форма (сводная) '!B5:D5</f>
        <v>Бондарная 3</v>
      </c>
      <c r="C5" s="31"/>
      <c r="D5" s="31"/>
    </row>
    <row r="6" spans="1:4" ht="12.75">
      <c r="A6" s="3"/>
      <c r="B6" s="18" t="s">
        <v>30</v>
      </c>
      <c r="C6" s="18" t="s">
        <v>31</v>
      </c>
      <c r="D6" s="18" t="s">
        <v>32</v>
      </c>
    </row>
    <row r="7" spans="1:4" ht="12.75">
      <c r="A7" s="5" t="s">
        <v>3</v>
      </c>
      <c r="B7" s="19" t="s">
        <v>33</v>
      </c>
      <c r="C7" s="19" t="s">
        <v>33</v>
      </c>
      <c r="D7" s="19" t="s">
        <v>33</v>
      </c>
    </row>
    <row r="8" spans="1:4" ht="12.75">
      <c r="A8" s="6" t="s">
        <v>4</v>
      </c>
      <c r="B8" s="20">
        <f>'[1]Длинная форма (сводная) '!B38</f>
        <v>16372.902</v>
      </c>
      <c r="C8" s="20">
        <f>'[1]Длинная форма (сводная) '!C38</f>
        <v>18010.1922</v>
      </c>
      <c r="D8" s="20">
        <f>'[1]Длинная форма (сводная) '!D38</f>
        <v>34383.0942</v>
      </c>
    </row>
    <row r="9" spans="1:4" ht="12.75">
      <c r="A9" s="5" t="s">
        <v>5</v>
      </c>
      <c r="B9" s="19" t="s">
        <v>33</v>
      </c>
      <c r="C9" s="19" t="s">
        <v>33</v>
      </c>
      <c r="D9" s="19" t="s">
        <v>33</v>
      </c>
    </row>
    <row r="10" spans="1:4" ht="12.75">
      <c r="A10" s="7" t="s">
        <v>6</v>
      </c>
      <c r="B10" s="32">
        <f>'[1]Длинная форма (сводная) '!B43:D43</f>
        <v>1095.289674312342</v>
      </c>
      <c r="C10" s="32"/>
      <c r="D10" s="32"/>
    </row>
    <row r="11" spans="1:4" ht="12.75">
      <c r="A11" s="8" t="s">
        <v>7</v>
      </c>
      <c r="B11" s="21">
        <f>SUM(B12:B15)</f>
        <v>4447.491026519084</v>
      </c>
      <c r="C11" s="21">
        <f>SUM(C12:C15)</f>
        <v>680.8802583419842</v>
      </c>
      <c r="D11" s="21">
        <f>B11+C11</f>
        <v>5128.3712848610685</v>
      </c>
    </row>
    <row r="12" spans="1:4" ht="12">
      <c r="A12" s="9" t="s">
        <v>8</v>
      </c>
      <c r="B12" s="22">
        <v>309.49102651908373</v>
      </c>
      <c r="C12" s="22">
        <v>680.8802583419842</v>
      </c>
      <c r="D12" s="22">
        <f>B12+C12</f>
        <v>990.371284861068</v>
      </c>
    </row>
    <row r="13" spans="1:4" ht="12">
      <c r="A13" s="9" t="s">
        <v>9</v>
      </c>
      <c r="B13" s="29">
        <v>2267</v>
      </c>
      <c r="C13" s="30"/>
      <c r="D13" s="22">
        <f>B13+C13</f>
        <v>2267</v>
      </c>
    </row>
    <row r="14" spans="1:4" ht="12">
      <c r="A14" s="9" t="s">
        <v>10</v>
      </c>
      <c r="B14" s="29">
        <v>1146</v>
      </c>
      <c r="C14" s="30"/>
      <c r="D14" s="22">
        <f>B14+C14</f>
        <v>1146</v>
      </c>
    </row>
    <row r="15" spans="1:4" ht="12.75">
      <c r="A15" s="9" t="s">
        <v>11</v>
      </c>
      <c r="B15" s="33">
        <v>725</v>
      </c>
      <c r="C15" s="34"/>
      <c r="D15" s="22">
        <f>B15+C15</f>
        <v>725</v>
      </c>
    </row>
    <row r="16" spans="1:4" ht="25.5">
      <c r="A16" s="10" t="s">
        <v>12</v>
      </c>
      <c r="B16" s="21">
        <v>1678</v>
      </c>
      <c r="C16" s="21">
        <v>1818</v>
      </c>
      <c r="D16" s="21">
        <v>3496</v>
      </c>
    </row>
    <row r="17" spans="1:4" ht="12.75">
      <c r="A17" s="11" t="s">
        <v>13</v>
      </c>
      <c r="B17" s="21">
        <f>B18+B22</f>
        <v>7628.41</v>
      </c>
      <c r="C17" s="21">
        <f>C18+C22</f>
        <v>8310.13148</v>
      </c>
      <c r="D17" s="21">
        <f>B17+C17</f>
        <v>15938.54148</v>
      </c>
    </row>
    <row r="18" spans="1:4" ht="12.75">
      <c r="A18" s="12" t="s">
        <v>14</v>
      </c>
      <c r="B18" s="23">
        <f>SUM(B19:B21)</f>
        <v>4263.05</v>
      </c>
      <c r="C18" s="23">
        <f>SUM(C19:C21)</f>
        <v>4633.8458</v>
      </c>
      <c r="D18" s="23">
        <f>B18+C18</f>
        <v>8896.8958</v>
      </c>
    </row>
    <row r="19" spans="1:4" ht="12">
      <c r="A19" s="13" t="s">
        <v>15</v>
      </c>
      <c r="B19" s="22">
        <f>'[1]Длинная форма (сводная) '!B85</f>
        <v>2751.4500000000003</v>
      </c>
      <c r="C19" s="22">
        <f>'[1]Длинная форма (сводная) '!C85</f>
        <v>3026.5950000000003</v>
      </c>
      <c r="D19" s="22">
        <f>B19+C19</f>
        <v>5778.045</v>
      </c>
    </row>
    <row r="20" spans="1:4" ht="12">
      <c r="A20" s="13" t="s">
        <v>16</v>
      </c>
      <c r="B20" s="22">
        <v>660</v>
      </c>
      <c r="C20" s="22">
        <v>702</v>
      </c>
      <c r="D20" s="22">
        <f>B20+C20</f>
        <v>1362</v>
      </c>
    </row>
    <row r="21" spans="1:4" ht="12.75">
      <c r="A21" s="14" t="s">
        <v>17</v>
      </c>
      <c r="B21" s="23">
        <f>'[1]Длинная форма (сводная) '!B91</f>
        <v>851.5999999999999</v>
      </c>
      <c r="C21" s="23">
        <f>'[1]Длинная форма (сводная) '!C91</f>
        <v>905.2507999999999</v>
      </c>
      <c r="D21" s="22">
        <f>B21+C21</f>
        <v>1756.8507999999997</v>
      </c>
    </row>
    <row r="22" spans="1:4" ht="12.75">
      <c r="A22" s="12" t="s">
        <v>18</v>
      </c>
      <c r="B22" s="23">
        <f>SUM(B23:B24)</f>
        <v>3365.36</v>
      </c>
      <c r="C22" s="23">
        <f>SUM(C23:C24)</f>
        <v>3676.28568</v>
      </c>
      <c r="D22" s="23">
        <f>SUM(D23:D24)</f>
        <v>7041.64568</v>
      </c>
    </row>
    <row r="23" spans="1:4" ht="12">
      <c r="A23" s="13" t="s">
        <v>19</v>
      </c>
      <c r="B23" s="22">
        <v>2684</v>
      </c>
      <c r="C23" s="22">
        <v>2952</v>
      </c>
      <c r="D23" s="22">
        <f>C23+B23</f>
        <v>5636</v>
      </c>
    </row>
    <row r="24" spans="1:4" ht="12">
      <c r="A24" s="13" t="s">
        <v>20</v>
      </c>
      <c r="B24" s="22">
        <f>'[1]Длинная форма (сводная) '!B132</f>
        <v>681.36</v>
      </c>
      <c r="C24" s="22">
        <f>'[1]Длинная форма (сводная) '!C132</f>
        <v>724.28568</v>
      </c>
      <c r="D24" s="22">
        <f>C24+B24</f>
        <v>1405.64568</v>
      </c>
    </row>
    <row r="25" spans="1:4" ht="12.75">
      <c r="A25" s="15" t="s">
        <v>21</v>
      </c>
      <c r="B25" s="21">
        <v>902.5</v>
      </c>
      <c r="C25" s="21">
        <v>987.5</v>
      </c>
      <c r="D25" s="21">
        <f>C25+B25</f>
        <v>1890</v>
      </c>
    </row>
    <row r="26" spans="1:4" ht="12.75" customHeight="1">
      <c r="A26" s="25" t="s">
        <v>34</v>
      </c>
      <c r="B26" s="21">
        <v>1721</v>
      </c>
      <c r="C26" s="21">
        <v>1893</v>
      </c>
      <c r="D26" s="21">
        <v>3613</v>
      </c>
    </row>
    <row r="27" spans="1:4" ht="12.75">
      <c r="A27" s="7" t="s">
        <v>22</v>
      </c>
      <c r="B27" s="21">
        <f>B11+B16+B17+B25+B26</f>
        <v>16377.401026519085</v>
      </c>
      <c r="C27" s="21">
        <f>C11+C16+C17+C25+C26</f>
        <v>13689.511738341984</v>
      </c>
      <c r="D27" s="21">
        <f>D11+D16+D17+D25+D26</f>
        <v>30065.912764861067</v>
      </c>
    </row>
    <row r="28" spans="1:4" ht="12.75">
      <c r="A28" s="7" t="s">
        <v>23</v>
      </c>
      <c r="B28" s="21">
        <f>B27*1.18</f>
        <v>19325.33321129252</v>
      </c>
      <c r="C28" s="21">
        <f>C27*1.18</f>
        <v>16153.62385124354</v>
      </c>
      <c r="D28" s="21">
        <f>D27*1.18</f>
        <v>35477.77706253606</v>
      </c>
    </row>
    <row r="29" spans="1:4" ht="12.75" hidden="1">
      <c r="A29" s="7" t="s">
        <v>24</v>
      </c>
      <c r="B29" s="26">
        <v>0</v>
      </c>
      <c r="C29" s="27"/>
      <c r="D29" s="28"/>
    </row>
    <row r="30" spans="1:4" ht="12.75" hidden="1">
      <c r="A30" s="7" t="s">
        <v>25</v>
      </c>
      <c r="D30" s="24"/>
    </row>
    <row r="32" ht="12">
      <c r="A32" s="4" t="s">
        <v>26</v>
      </c>
    </row>
    <row r="33" ht="12">
      <c r="A33" s="4" t="s">
        <v>27</v>
      </c>
    </row>
    <row r="35" ht="12">
      <c r="A35" s="4" t="s">
        <v>28</v>
      </c>
    </row>
    <row r="36" ht="12">
      <c r="A36" s="4" t="s">
        <v>29</v>
      </c>
    </row>
  </sheetData>
  <mergeCells count="6">
    <mergeCell ref="B29:D29"/>
    <mergeCell ref="B14:C14"/>
    <mergeCell ref="B5:D5"/>
    <mergeCell ref="B10:D10"/>
    <mergeCell ref="B13:C13"/>
    <mergeCell ref="B15:C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2012-07-19T04:52:16Z</dcterms:modified>
  <cp:category/>
  <cp:version/>
  <cp:contentType/>
  <cp:contentStatus/>
</cp:coreProperties>
</file>