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<sst xmlns="http://schemas.openxmlformats.org/spreadsheetml/2006/main" count="39" uniqueCount="34">
  <si>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</si>
  <si>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</si>
  <si>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</si>
  <si>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</si>
  <si>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</si>
  <si>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</si>
  <si>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</si>
  <si>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</si>
  <si>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</si>
  <si>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</si>
  <si>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</si>
  <si>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</si>
  <si>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</si>
  <si>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</si>
  <si>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</si>
  <si>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</si>
  <si>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</si>
  <si>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</si>
  <si>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</si>
  <si>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</si>
  <si>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</si>
  <si>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</si>
  <si>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</si>
  <si>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</si>
  <si>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</si>
  <si>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</si>
  <si>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</si>
  <si>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</si>
  <si>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</si>
  <si>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</si>
  <si>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</si>
  <si>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</si>
  <si>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Подвойского 21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</si>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</sst>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5" zoomScaleNormal="85" workbookViewId="0" topLeftCell="A1">
      <selection activeCell="A25" sqref="A25:IV27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32</v>
      </c>
      <c r="C5" s="27"/>
      <c r="D5" s="27"/>
    </row>
    <row r="6" spans="1:4" ht="12.75">
      <c r="A6" s="3"/>
      <c r="B6" s="16" t="s">
        <v>28</v>
      </c>
      <c r="C6" s="16" t="s">
        <v>29</v>
      </c>
      <c r="D6" s="16" t="s">
        <v>30</v>
      </c>
    </row>
    <row r="7" spans="1:4" ht="12.75">
      <c r="A7" s="5" t="s">
        <v>3</v>
      </c>
      <c r="B7" s="17" t="s">
        <v>31</v>
      </c>
      <c r="C7" s="17" t="s">
        <v>31</v>
      </c>
      <c r="D7" s="17" t="s">
        <v>31</v>
      </c>
    </row>
    <row r="8" spans="1:4" ht="12.75">
      <c r="A8" s="6" t="s">
        <v>4</v>
      </c>
      <c r="B8" s="18">
        <v>88708.62</v>
      </c>
      <c r="C8" s="18">
        <v>97579.48199999999</v>
      </c>
      <c r="D8" s="18">
        <v>186288.10199999998</v>
      </c>
    </row>
    <row r="9" spans="1:4" ht="12.75">
      <c r="A9" s="5" t="s">
        <v>5</v>
      </c>
      <c r="B9" s="17" t="s">
        <v>31</v>
      </c>
      <c r="C9" s="17" t="s">
        <v>31</v>
      </c>
      <c r="D9" s="17" t="s">
        <v>31</v>
      </c>
    </row>
    <row r="10" spans="1:4" ht="12.75">
      <c r="A10" s="7" t="s">
        <v>6</v>
      </c>
      <c r="B10" s="24">
        <v>-38788.45767616115</v>
      </c>
      <c r="C10" s="25"/>
      <c r="D10" s="26"/>
    </row>
    <row r="11" spans="1:4" ht="12.75">
      <c r="A11" s="8" t="s">
        <v>7</v>
      </c>
      <c r="B11" s="19">
        <f>SUM(B12:B13)</f>
        <v>9375.450272368467</v>
      </c>
      <c r="C11" s="19">
        <f>SUM(C12:C13)</f>
        <v>3025.633465877294</v>
      </c>
      <c r="D11" s="19">
        <f>B11+C11</f>
        <v>12401.083738245761</v>
      </c>
    </row>
    <row r="12" spans="1:4" ht="12">
      <c r="A12" s="9" t="s">
        <v>8</v>
      </c>
      <c r="B12" s="23">
        <v>1375.2879390351336</v>
      </c>
      <c r="C12" s="23">
        <v>3025.633465877294</v>
      </c>
      <c r="D12" s="20">
        <f>B12+C12</f>
        <v>4400.9214049124275</v>
      </c>
    </row>
    <row r="13" spans="1:4" ht="12">
      <c r="A13" s="9" t="s">
        <v>9</v>
      </c>
      <c r="B13" s="23">
        <v>8000.162333333334</v>
      </c>
      <c r="C13" s="23"/>
      <c r="D13" s="20">
        <f>B13+C13</f>
        <v>8000.162333333334</v>
      </c>
    </row>
    <row r="14" spans="1:4" ht="25.5">
      <c r="A14" s="10" t="s">
        <v>10</v>
      </c>
      <c r="B14" s="19">
        <v>6574.613559948958</v>
      </c>
      <c r="C14" s="19">
        <v>7069.963615943854</v>
      </c>
      <c r="D14" s="19">
        <v>13644.577175892815</v>
      </c>
    </row>
    <row r="15" spans="1:4" ht="12.75">
      <c r="A15" s="11" t="s">
        <v>11</v>
      </c>
      <c r="B15" s="19">
        <f>B16+B20</f>
        <v>34803.40754489419</v>
      </c>
      <c r="C15" s="19">
        <f>C16+C20</f>
        <v>38070.72901338361</v>
      </c>
      <c r="D15" s="19">
        <f>B15+C15</f>
        <v>72874.1365582778</v>
      </c>
    </row>
    <row r="16" spans="1:4" ht="12.75">
      <c r="A16" s="12" t="s">
        <v>12</v>
      </c>
      <c r="B16" s="21">
        <f>SUM(B17:B19)</f>
        <v>11358.698</v>
      </c>
      <c r="C16" s="21">
        <f>SUM(C17:C19)</f>
        <v>12349.764674</v>
      </c>
      <c r="D16" s="21">
        <f>B16+C16</f>
        <v>23708.462674000002</v>
      </c>
    </row>
    <row r="17" spans="1:4" ht="12">
      <c r="A17" s="13" t="s">
        <v>13</v>
      </c>
      <c r="B17" s="20">
        <v>7445.1</v>
      </c>
      <c r="C17" s="20">
        <v>8189.61</v>
      </c>
      <c r="D17" s="20">
        <v>15634.71</v>
      </c>
    </row>
    <row r="18" spans="1:4" ht="12.75">
      <c r="A18" s="14" t="s">
        <v>14</v>
      </c>
      <c r="B18" s="21">
        <v>2622.46</v>
      </c>
      <c r="C18" s="21">
        <v>2787.67498</v>
      </c>
      <c r="D18" s="20">
        <v>5410.13498</v>
      </c>
    </row>
    <row r="19" spans="1:4" ht="12">
      <c r="A19" s="13" t="s">
        <v>15</v>
      </c>
      <c r="B19" s="20">
        <v>1291.138</v>
      </c>
      <c r="C19" s="20">
        <v>1372.4796939999999</v>
      </c>
      <c r="D19" s="20">
        <v>2663.6176939999996</v>
      </c>
    </row>
    <row r="20" spans="1:4" ht="12.75">
      <c r="A20" s="12" t="s">
        <v>16</v>
      </c>
      <c r="B20" s="21">
        <f>SUM(B21:B22)</f>
        <v>23444.709544894187</v>
      </c>
      <c r="C20" s="21">
        <f>SUM(C21:C22)</f>
        <v>25720.964339383605</v>
      </c>
      <c r="D20" s="21">
        <f>SUM(D21:D22)</f>
        <v>49165.67388427779</v>
      </c>
    </row>
    <row r="21" spans="1:4" ht="12">
      <c r="A21" s="13" t="s">
        <v>17</v>
      </c>
      <c r="B21" s="20">
        <v>21601.029544894187</v>
      </c>
      <c r="C21" s="20">
        <v>23761.132499383606</v>
      </c>
      <c r="D21" s="20">
        <v>45362.16204427779</v>
      </c>
    </row>
    <row r="22" spans="1:4" ht="12">
      <c r="A22" s="13" t="s">
        <v>18</v>
      </c>
      <c r="B22" s="20">
        <v>1843.68</v>
      </c>
      <c r="C22" s="20">
        <v>1959.8318399999998</v>
      </c>
      <c r="D22" s="20">
        <v>3803.5118399999997</v>
      </c>
    </row>
    <row r="23" spans="1:4" ht="12.75">
      <c r="A23" s="15" t="s">
        <v>19</v>
      </c>
      <c r="B23" s="19">
        <v>1184</v>
      </c>
      <c r="C23" s="19">
        <v>1298</v>
      </c>
      <c r="D23" s="19">
        <f>C23+B23</f>
        <v>2482</v>
      </c>
    </row>
    <row r="24" spans="1:4" ht="12.75" customHeight="1">
      <c r="A24" s="28" t="s">
        <v>33</v>
      </c>
      <c r="B24" s="19">
        <v>9322</v>
      </c>
      <c r="C24" s="19">
        <v>10254</v>
      </c>
      <c r="D24" s="19">
        <f>C24+B24</f>
        <v>19576</v>
      </c>
    </row>
    <row r="25" spans="1:4" ht="12.75">
      <c r="A25" s="7" t="s">
        <v>20</v>
      </c>
      <c r="B25" s="19">
        <f>B11+B14+B15+B23+B24</f>
        <v>61259.47137721161</v>
      </c>
      <c r="C25" s="19">
        <f>C11+C14+C15+C23+C24</f>
        <v>59718.32609520476</v>
      </c>
      <c r="D25" s="19">
        <f>D11+D14+D15+D23+D24</f>
        <v>120977.79747241637</v>
      </c>
    </row>
    <row r="26" spans="1:4" ht="12.75">
      <c r="A26" s="7" t="s">
        <v>21</v>
      </c>
      <c r="B26" s="19">
        <f>B25*1.18</f>
        <v>72286.1762251097</v>
      </c>
      <c r="C26" s="19">
        <f>C25*1.18</f>
        <v>70467.62479234161</v>
      </c>
      <c r="D26" s="19">
        <f>D25*1.18</f>
        <v>142753.8010174513</v>
      </c>
    </row>
    <row r="27" spans="1:4" ht="12.75" customHeight="1" hidden="1">
      <c r="A27" s="7" t="s">
        <v>22</v>
      </c>
      <c r="B27" s="24">
        <f>'[1]Длинная форма (сводная) '!B77:D77</f>
        <v>10.81859843592</v>
      </c>
      <c r="C27" s="25"/>
      <c r="D27" s="26"/>
    </row>
    <row r="28" ht="12.75" customHeight="1" hidden="1">
      <c r="A28" s="7" t="s">
        <v>23</v>
      </c>
    </row>
    <row r="29" ht="12.75" customHeight="1" hidden="1"/>
    <row r="30" ht="12.75" customHeight="1" hidden="1">
      <c r="A30" s="4" t="s">
        <v>24</v>
      </c>
    </row>
    <row r="31" ht="12">
      <c r="A31" s="4" t="s">
        <v>25</v>
      </c>
    </row>
    <row r="33" ht="12">
      <c r="A33" s="4" t="s">
        <v>26</v>
      </c>
    </row>
    <row r="34" ht="12">
      <c r="A34" s="4" t="s">
        <v>27</v>
      </c>
    </row>
  </sheetData>
  <mergeCells count="3">
    <mergeCell ref="B27:D27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2012-07-19T06:15:22Z</dcterms:modified>
  <cp:category/>
  <cp:version/>
  <cp:contentType/>
  <cp:contentStatus/>
</cp:coreProperties>
</file>