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170" yWindow="405" windowWidth="14955" windowHeight="7935" activeTab="0"/>
  </bookViews>
  <sheets>
    <sheet name="Р.Зорге 28-3" sheetId="1" r:id="rId1"/>
  </sheets>
  <definedNames/>
  <calcPr fullCalcOnLoad="1"/>
</workbook>
</file>

<file path=xl/sharedStrings.xml><?xml version="1.0" encoding="utf-8"?>
<sst xmlns="http://schemas.openxmlformats.org/spreadsheetml/2006/main" count="46" uniqueCount="46">
  <si>
    <t>СМЕТА</t>
  </si>
  <si>
    <t>Статьи доходов</t>
  </si>
  <si>
    <t xml:space="preserve">Ожидаемое начисление населению </t>
  </si>
  <si>
    <t>Статьи расходов</t>
  </si>
  <si>
    <t>1. Расходы по текущему ремонту и набору работ:</t>
  </si>
  <si>
    <t>Подготовка к отопительному сезону</t>
  </si>
  <si>
    <t>Внешнее благоустройство</t>
  </si>
  <si>
    <t>Установка, поверка прибора учета</t>
  </si>
  <si>
    <t>2. Расходы по техническому обслуживанию, в т.ч. аварийно-ремонтные работы</t>
  </si>
  <si>
    <t>3. Расходы по содержанию домового хозяйства и придомовой территории:</t>
  </si>
  <si>
    <t xml:space="preserve"> 3.1. Услуги сторонних организаций:</t>
  </si>
  <si>
    <t>Обслуживание ВДГО</t>
  </si>
  <si>
    <t>Затраты по содержанию лифтов</t>
  </si>
  <si>
    <t xml:space="preserve"> 3.2. Услуги жилищных предприятий:</t>
  </si>
  <si>
    <t>4. Общехозяйственные расходы</t>
  </si>
  <si>
    <t>Утверждена Решением собрания собственников</t>
  </si>
  <si>
    <t xml:space="preserve"> стоимости работ по содержанию и ремонту общедомового имущества  на 2012 год</t>
  </si>
  <si>
    <t>5. Расходы по начислению и сбору платежей, управление жилищным фондом</t>
  </si>
  <si>
    <r>
      <t>№</t>
    </r>
    <r>
      <rPr>
        <u val="single"/>
        <sz val="10"/>
        <rFont val="Arial"/>
        <family val="2"/>
      </rPr>
      <t xml:space="preserve">       </t>
    </r>
    <r>
      <rPr>
        <sz val="10"/>
        <rFont val="Arial"/>
        <family val="2"/>
      </rPr>
      <t xml:space="preserve">  от "</t>
    </r>
    <r>
      <rPr>
        <u val="single"/>
        <sz val="10"/>
        <rFont val="Arial"/>
        <family val="2"/>
      </rPr>
      <t xml:space="preserve">     </t>
    </r>
    <r>
      <rPr>
        <sz val="10"/>
        <rFont val="Arial"/>
        <family val="2"/>
      </rPr>
      <t xml:space="preserve">" </t>
    </r>
    <r>
      <rPr>
        <u val="single"/>
        <sz val="10"/>
        <rFont val="Arial"/>
        <family val="2"/>
      </rPr>
      <t xml:space="preserve">                          </t>
    </r>
    <r>
      <rPr>
        <sz val="10"/>
        <rFont val="Arial"/>
        <family val="2"/>
      </rPr>
      <t xml:space="preserve"> 2011г. </t>
    </r>
  </si>
  <si>
    <t xml:space="preserve">Итого себестоимость услуг </t>
  </si>
  <si>
    <t xml:space="preserve"> с 01.01.2012г.</t>
  </si>
  <si>
    <t xml:space="preserve"> с 01.07.2012г.</t>
  </si>
  <si>
    <t>Очистка кровли, козырьков от снега</t>
  </si>
  <si>
    <t xml:space="preserve">Электромонтажные работы </t>
  </si>
  <si>
    <t xml:space="preserve">Итого стоимость услуг </t>
  </si>
  <si>
    <r>
      <t xml:space="preserve">Председатель Совета МКД </t>
    </r>
    <r>
      <rPr>
        <u val="single"/>
        <sz val="10"/>
        <rFont val="Arial"/>
        <family val="2"/>
      </rPr>
      <t xml:space="preserve">              __                  </t>
    </r>
    <r>
      <rPr>
        <sz val="10"/>
        <rFont val="Arial"/>
        <family val="2"/>
      </rPr>
      <t>(подпись)</t>
    </r>
  </si>
  <si>
    <r>
      <t xml:space="preserve">№ кв.                                     </t>
    </r>
    <r>
      <rPr>
        <u val="single"/>
        <sz val="10"/>
        <rFont val="Arial"/>
        <family val="2"/>
      </rPr>
      <t xml:space="preserve">                                  </t>
    </r>
    <r>
      <rPr>
        <sz val="10"/>
        <rFont val="Arial"/>
        <family val="2"/>
      </rPr>
      <t xml:space="preserve"> (ФИО)</t>
    </r>
  </si>
  <si>
    <t>Итого стоимость услуг  с НДС</t>
  </si>
  <si>
    <t>Объединенная диспетчерская  служба</t>
  </si>
  <si>
    <t xml:space="preserve">Услуги управляющей компании </t>
  </si>
  <si>
    <t>Итого, руб.</t>
  </si>
  <si>
    <t>Услуги контролеров</t>
  </si>
  <si>
    <t>Услуги МУП УЖХ И ЕРКЦ</t>
  </si>
  <si>
    <t xml:space="preserve">Прочие расходы </t>
  </si>
  <si>
    <t>Сальдо на 01.01.2012 года</t>
  </si>
  <si>
    <t>Вывоз твердых бытовых отходов</t>
  </si>
  <si>
    <t>Очистка дымоходов и вентканалов</t>
  </si>
  <si>
    <t>Дезинсекция и дератизация</t>
  </si>
  <si>
    <t>Уборка придомовой территории</t>
  </si>
  <si>
    <t>Вывоз крупногабаритного мусора</t>
  </si>
  <si>
    <t>Ремонт и смена вентилей, сгонов, задвижек ГВС, ХВС</t>
  </si>
  <si>
    <t>Плотницкие работы (остекление,смена замков,ремонт дверей,слуховых окон и т.д.)</t>
  </si>
  <si>
    <t>Смена отдельных участков труб</t>
  </si>
  <si>
    <t>Смена замков</t>
  </si>
  <si>
    <t>Кронирование, снос деревьев</t>
  </si>
  <si>
    <t>Р.Зорге,28/3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</si>
</sst>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0.00000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%"/>
    <numFmt numFmtId="189" formatCode="#,##0.0"/>
    <numFmt numFmtId="190" formatCode="_-* #,##0.0_р_._-;\-* #,##0.0_р_._-;_-* &quot;-&quot;??_р_._-;_-@_-"/>
    <numFmt numFmtId="191" formatCode="_-* #,##0_р_._-;\-* #,##0_р_._-;_-* &quot;-&quot;??_р_._-;_-@_-"/>
  </numFmts>
  <fonts count="23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u val="single"/>
      <sz val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53" applyFont="1" applyFill="1">
      <alignment/>
      <protection/>
    </xf>
    <xf numFmtId="0" fontId="0" fillId="0" borderId="0" xfId="53" applyFont="1">
      <alignment/>
      <protection/>
    </xf>
    <xf numFmtId="0" fontId="18" fillId="0" borderId="0" xfId="53" applyFont="1" applyFill="1" applyBorder="1" applyAlignment="1">
      <alignment horizontal="center" vertical="center" wrapText="1"/>
      <protection/>
    </xf>
    <xf numFmtId="0" fontId="20" fillId="0" borderId="10" xfId="53" applyFont="1" applyFill="1" applyBorder="1" applyAlignment="1">
      <alignment horizontal="center" vertical="top"/>
      <protection/>
    </xf>
    <xf numFmtId="0" fontId="20" fillId="0" borderId="10" xfId="53" applyFont="1" applyFill="1" applyBorder="1" applyAlignment="1">
      <alignment horizontal="center"/>
      <protection/>
    </xf>
    <xf numFmtId="1" fontId="19" fillId="0" borderId="10" xfId="53" applyNumberFormat="1" applyFont="1" applyFill="1" applyBorder="1" applyAlignment="1">
      <alignment vertical="top"/>
      <protection/>
    </xf>
    <xf numFmtId="1" fontId="18" fillId="0" borderId="10" xfId="53" applyNumberFormat="1" applyFont="1" applyFill="1" applyBorder="1" applyAlignment="1">
      <alignment horizontal="center"/>
      <protection/>
    </xf>
    <xf numFmtId="1" fontId="18" fillId="0" borderId="10" xfId="53" applyNumberFormat="1" applyFont="1" applyFill="1" applyBorder="1" applyAlignment="1">
      <alignment vertical="top"/>
      <protection/>
    </xf>
    <xf numFmtId="1" fontId="18" fillId="0" borderId="10" xfId="53" applyNumberFormat="1" applyFont="1" applyFill="1" applyBorder="1" applyAlignment="1">
      <alignment horizontal="left" vertical="top"/>
      <protection/>
    </xf>
    <xf numFmtId="1" fontId="0" fillId="0" borderId="10" xfId="53" applyNumberFormat="1" applyFont="1" applyFill="1" applyBorder="1" applyAlignment="1">
      <alignment vertical="top"/>
      <protection/>
    </xf>
    <xf numFmtId="1" fontId="0" fillId="0" borderId="10" xfId="53" applyNumberFormat="1" applyFont="1" applyFill="1" applyBorder="1" applyAlignment="1">
      <alignment horizontal="center"/>
      <protection/>
    </xf>
    <xf numFmtId="1" fontId="0" fillId="0" borderId="10" xfId="53" applyNumberFormat="1" applyFont="1" applyFill="1" applyBorder="1" applyAlignment="1">
      <alignment vertical="top" wrapText="1"/>
      <protection/>
    </xf>
    <xf numFmtId="1" fontId="18" fillId="0" borderId="10" xfId="53" applyNumberFormat="1" applyFont="1" applyFill="1" applyBorder="1" applyAlignment="1">
      <alignment horizontal="left" vertical="top" wrapText="1"/>
      <protection/>
    </xf>
    <xf numFmtId="0" fontId="18" fillId="0" borderId="10" xfId="53" applyFont="1" applyFill="1" applyBorder="1" applyAlignment="1">
      <alignment horizontal="left" vertical="top" wrapText="1"/>
      <protection/>
    </xf>
    <xf numFmtId="0" fontId="19" fillId="0" borderId="10" xfId="53" applyFont="1" applyFill="1" applyBorder="1" applyAlignment="1">
      <alignment horizontal="left" vertical="top"/>
      <protection/>
    </xf>
    <xf numFmtId="1" fontId="0" fillId="0" borderId="11" xfId="53" applyNumberFormat="1" applyFont="1" applyFill="1" applyBorder="1" applyAlignment="1">
      <alignment horizontal="left" vertical="top"/>
      <protection/>
    </xf>
    <xf numFmtId="1" fontId="0" fillId="0" borderId="10" xfId="53" applyNumberFormat="1" applyFont="1" applyFill="1" applyBorder="1" applyAlignment="1">
      <alignment horizontal="left" vertical="top"/>
      <protection/>
    </xf>
    <xf numFmtId="1" fontId="18" fillId="0" borderId="10" xfId="53" applyNumberFormat="1" applyFont="1" applyFill="1" applyBorder="1">
      <alignment/>
      <protection/>
    </xf>
    <xf numFmtId="0" fontId="18" fillId="0" borderId="0" xfId="53" applyFont="1">
      <alignment/>
      <protection/>
    </xf>
    <xf numFmtId="0" fontId="0" fillId="0" borderId="0" xfId="53" applyFont="1" applyFill="1" applyAlignment="1">
      <alignment vertical="top" wrapText="1"/>
      <protection/>
    </xf>
    <xf numFmtId="2" fontId="0" fillId="0" borderId="0" xfId="53" applyNumberFormat="1" applyFont="1" applyFill="1">
      <alignment/>
      <protection/>
    </xf>
    <xf numFmtId="1" fontId="18" fillId="0" borderId="10" xfId="0" applyNumberFormat="1" applyFont="1" applyFill="1" applyBorder="1" applyAlignment="1">
      <alignment wrapText="1"/>
    </xf>
    <xf numFmtId="1" fontId="0" fillId="24" borderId="10" xfId="0" applyNumberFormat="1" applyFont="1" applyFill="1" applyBorder="1" applyAlignment="1">
      <alignment horizontal="left" wrapText="1" indent="1"/>
    </xf>
    <xf numFmtId="1" fontId="0" fillId="24" borderId="10" xfId="53" applyNumberFormat="1" applyFont="1" applyFill="1" applyBorder="1" applyAlignment="1">
      <alignment horizontal="left" vertical="top" indent="1"/>
      <protection/>
    </xf>
    <xf numFmtId="1" fontId="0" fillId="0" borderId="10" xfId="0" applyNumberFormat="1" applyFont="1" applyFill="1" applyBorder="1" applyAlignment="1">
      <alignment horizontal="center"/>
    </xf>
    <xf numFmtId="1" fontId="0" fillId="0" borderId="10" xfId="0" applyNumberFormat="1" applyFont="1" applyFill="1" applyBorder="1" applyAlignment="1">
      <alignment vertical="top" wrapText="1"/>
    </xf>
    <xf numFmtId="1" fontId="0" fillId="0" borderId="0" xfId="53" applyNumberFormat="1" applyFont="1" applyFill="1">
      <alignment/>
      <protection/>
    </xf>
    <xf numFmtId="191" fontId="0" fillId="0" borderId="10" xfId="60" applyNumberFormat="1" applyFont="1" applyFill="1" applyBorder="1" applyAlignment="1">
      <alignment horizontal="center"/>
    </xf>
    <xf numFmtId="0" fontId="18" fillId="0" borderId="0" xfId="53" applyFont="1" applyFill="1" applyAlignment="1">
      <alignment horizontal="center" vertical="top" wrapText="1"/>
      <protection/>
    </xf>
    <xf numFmtId="0" fontId="21" fillId="0" borderId="0" xfId="53" applyFont="1" applyFill="1" applyAlignment="1">
      <alignment horizontal="center" vertical="top" wrapText="1"/>
      <protection/>
    </xf>
    <xf numFmtId="0" fontId="18" fillId="0" borderId="0" xfId="53" applyFont="1" applyFill="1" applyBorder="1" applyAlignment="1">
      <alignment horizontal="center" vertical="center" wrapText="1"/>
      <protection/>
    </xf>
    <xf numFmtId="0" fontId="0" fillId="0" borderId="0" xfId="53" applyFont="1">
      <alignment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Образец  на 201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D49"/>
  <sheetViews>
    <sheetView tabSelected="1" zoomScalePageLayoutView="0" workbookViewId="0" topLeftCell="A1">
      <selection activeCell="A9" sqref="A9:IV9"/>
    </sheetView>
  </sheetViews>
  <sheetFormatPr defaultColWidth="9.140625" defaultRowHeight="12.75"/>
  <cols>
    <col min="1" max="1" width="54.57421875" style="20" customWidth="1"/>
    <col min="2" max="2" width="13.00390625" style="1" customWidth="1"/>
    <col min="3" max="3" width="13.28125" style="1" customWidth="1"/>
    <col min="4" max="4" width="12.7109375" style="2" customWidth="1"/>
    <col min="5" max="16384" width="9.140625" style="2" customWidth="1"/>
  </cols>
  <sheetData>
    <row r="1" spans="1:4" ht="12.75">
      <c r="A1" s="29" t="s">
        <v>0</v>
      </c>
      <c r="B1" s="29"/>
      <c r="C1" s="29"/>
      <c r="D1" s="29"/>
    </row>
    <row r="2" spans="1:4" ht="25.5" customHeight="1">
      <c r="A2" s="30" t="s">
        <v>16</v>
      </c>
      <c r="B2" s="30"/>
      <c r="C2" s="30"/>
      <c r="D2" s="30"/>
    </row>
    <row r="3" spans="1:4" ht="12.75" customHeight="1">
      <c r="A3" s="31" t="s">
        <v>45</v>
      </c>
      <c r="B3" s="31"/>
      <c r="C3" s="31"/>
      <c r="D3" s="31"/>
    </row>
    <row r="5" ht="12.75">
      <c r="A5" s="3"/>
    </row>
    <row r="6" spans="1:4" ht="12.75">
      <c r="A6" s="4" t="s">
        <v>1</v>
      </c>
      <c r="B6" s="5" t="s">
        <v>20</v>
      </c>
      <c r="C6" s="5" t="s">
        <v>21</v>
      </c>
      <c r="D6" s="5" t="s">
        <v>30</v>
      </c>
    </row>
    <row r="7" spans="1:4" ht="12.75">
      <c r="A7" s="6" t="s">
        <v>2</v>
      </c>
      <c r="B7" s="28">
        <v>230151</v>
      </c>
      <c r="C7" s="28">
        <v>253166</v>
      </c>
      <c r="D7" s="11">
        <f>SUM(B7:C7)</f>
        <v>483317</v>
      </c>
    </row>
    <row r="8" spans="1:4" ht="12.75">
      <c r="A8" s="4" t="s">
        <v>3</v>
      </c>
      <c r="B8" s="5"/>
      <c r="C8" s="5"/>
      <c r="D8" s="5"/>
    </row>
    <row r="9" spans="1:4" s="32" customFormat="1" ht="12.75">
      <c r="A9" s="8" t="s">
        <v>34</v>
      </c>
      <c r="B9" s="7">
        <v>-66676</v>
      </c>
      <c r="C9" s="7">
        <v>-66677</v>
      </c>
      <c r="D9" s="7">
        <f>SUM(B9:C9)</f>
        <v>-133353</v>
      </c>
    </row>
    <row r="10" spans="1:4" ht="12.75">
      <c r="A10" s="9" t="s">
        <v>4</v>
      </c>
      <c r="B10" s="7">
        <f>SUM(B11:B20)</f>
        <v>82711</v>
      </c>
      <c r="C10" s="7">
        <f>SUM(C11:C20)</f>
        <v>82712</v>
      </c>
      <c r="D10" s="7">
        <f>SUM(B10:C10)</f>
        <v>165423</v>
      </c>
    </row>
    <row r="11" spans="1:4" ht="12.75">
      <c r="A11" s="26" t="s">
        <v>22</v>
      </c>
      <c r="B11" s="25">
        <v>13176</v>
      </c>
      <c r="C11" s="25">
        <v>13176</v>
      </c>
      <c r="D11" s="11">
        <f aca="true" t="shared" si="0" ref="D11:D21">SUM(B11:C11)</f>
        <v>26352</v>
      </c>
    </row>
    <row r="12" spans="1:4" ht="12.75">
      <c r="A12" s="12" t="s">
        <v>40</v>
      </c>
      <c r="B12" s="25">
        <v>5151</v>
      </c>
      <c r="C12" s="25">
        <v>5151</v>
      </c>
      <c r="D12" s="11">
        <f t="shared" si="0"/>
        <v>10302</v>
      </c>
    </row>
    <row r="13" spans="1:4" ht="25.5">
      <c r="A13" s="12" t="s">
        <v>41</v>
      </c>
      <c r="B13" s="11">
        <v>5632</v>
      </c>
      <c r="C13" s="11">
        <v>5632</v>
      </c>
      <c r="D13" s="11">
        <f t="shared" si="0"/>
        <v>11264</v>
      </c>
    </row>
    <row r="14" spans="1:4" ht="12.75">
      <c r="A14" s="12" t="s">
        <v>5</v>
      </c>
      <c r="B14" s="25">
        <v>17436</v>
      </c>
      <c r="C14" s="25">
        <v>17437</v>
      </c>
      <c r="D14" s="11">
        <f t="shared" si="0"/>
        <v>34873</v>
      </c>
    </row>
    <row r="15" spans="1:4" ht="12.75">
      <c r="A15" s="12" t="s">
        <v>43</v>
      </c>
      <c r="B15" s="25">
        <v>1612</v>
      </c>
      <c r="C15" s="25">
        <v>1612</v>
      </c>
      <c r="D15" s="11">
        <f t="shared" si="0"/>
        <v>3224</v>
      </c>
    </row>
    <row r="16" spans="1:4" ht="12.75">
      <c r="A16" s="12" t="s">
        <v>42</v>
      </c>
      <c r="B16" s="11">
        <v>7282</v>
      </c>
      <c r="C16" s="11">
        <v>7282</v>
      </c>
      <c r="D16" s="11">
        <f t="shared" si="0"/>
        <v>14564</v>
      </c>
    </row>
    <row r="17" spans="1:4" ht="12.75">
      <c r="A17" s="12" t="s">
        <v>23</v>
      </c>
      <c r="B17" s="25">
        <v>4894</v>
      </c>
      <c r="C17" s="25">
        <v>4895</v>
      </c>
      <c r="D17" s="11">
        <f t="shared" si="0"/>
        <v>9789</v>
      </c>
    </row>
    <row r="18" spans="1:4" ht="12.75">
      <c r="A18" s="12" t="s">
        <v>6</v>
      </c>
      <c r="B18" s="11">
        <v>18743</v>
      </c>
      <c r="C18" s="11">
        <v>18743</v>
      </c>
      <c r="D18" s="11">
        <f t="shared" si="0"/>
        <v>37486</v>
      </c>
    </row>
    <row r="19" spans="1:4" ht="12.75">
      <c r="A19" s="12" t="s">
        <v>7</v>
      </c>
      <c r="B19" s="11">
        <v>636</v>
      </c>
      <c r="C19" s="11">
        <v>636</v>
      </c>
      <c r="D19" s="11">
        <f t="shared" si="0"/>
        <v>1272</v>
      </c>
    </row>
    <row r="20" spans="1:4" ht="12.75">
      <c r="A20" s="12" t="s">
        <v>44</v>
      </c>
      <c r="B20" s="11">
        <v>8149</v>
      </c>
      <c r="C20" s="11">
        <v>8148</v>
      </c>
      <c r="D20" s="11">
        <f t="shared" si="0"/>
        <v>16297</v>
      </c>
    </row>
    <row r="21" spans="1:4" ht="27.75" customHeight="1">
      <c r="A21" s="13" t="s">
        <v>8</v>
      </c>
      <c r="B21" s="7">
        <v>17408</v>
      </c>
      <c r="C21" s="7">
        <v>15135</v>
      </c>
      <c r="D21" s="7">
        <f t="shared" si="0"/>
        <v>32543</v>
      </c>
    </row>
    <row r="22" spans="1:4" ht="25.5">
      <c r="A22" s="14" t="s">
        <v>9</v>
      </c>
      <c r="B22" s="7">
        <f>B23+B29</f>
        <v>43815</v>
      </c>
      <c r="C22" s="7">
        <f>C23+C29</f>
        <v>47820</v>
      </c>
      <c r="D22" s="7">
        <f>D23+D29</f>
        <v>91635</v>
      </c>
    </row>
    <row r="23" spans="1:4" ht="12.75">
      <c r="A23" s="15" t="s">
        <v>10</v>
      </c>
      <c r="B23" s="11">
        <f>SUM(B24:B28)</f>
        <v>17307</v>
      </c>
      <c r="C23" s="11">
        <f>SUM(C24:C28)</f>
        <v>18921</v>
      </c>
      <c r="D23" s="11">
        <f aca="true" t="shared" si="1" ref="D23:D31">B23+C23</f>
        <v>36228</v>
      </c>
    </row>
    <row r="24" spans="1:4" ht="12.75">
      <c r="A24" s="10" t="s">
        <v>35</v>
      </c>
      <c r="B24" s="11">
        <v>14162</v>
      </c>
      <c r="C24" s="11">
        <v>15578</v>
      </c>
      <c r="D24" s="11">
        <f t="shared" si="1"/>
        <v>29740</v>
      </c>
    </row>
    <row r="25" spans="1:4" ht="12.75">
      <c r="A25" s="12" t="s">
        <v>36</v>
      </c>
      <c r="B25" s="11">
        <v>1154</v>
      </c>
      <c r="C25" s="11">
        <v>1227</v>
      </c>
      <c r="D25" s="11">
        <f t="shared" si="1"/>
        <v>2381</v>
      </c>
    </row>
    <row r="26" spans="1:4" ht="12.75">
      <c r="A26" s="10" t="s">
        <v>37</v>
      </c>
      <c r="B26" s="11">
        <v>1991</v>
      </c>
      <c r="C26" s="11">
        <v>2116</v>
      </c>
      <c r="D26" s="11">
        <f t="shared" si="1"/>
        <v>4107</v>
      </c>
    </row>
    <row r="27" spans="1:4" ht="12.75">
      <c r="A27" s="16" t="s">
        <v>11</v>
      </c>
      <c r="B27" s="11"/>
      <c r="C27" s="11"/>
      <c r="D27" s="11">
        <f t="shared" si="1"/>
        <v>0</v>
      </c>
    </row>
    <row r="28" spans="1:4" ht="12.75">
      <c r="A28" s="17" t="s">
        <v>12</v>
      </c>
      <c r="B28" s="11"/>
      <c r="C28" s="11"/>
      <c r="D28" s="11">
        <f t="shared" si="1"/>
        <v>0</v>
      </c>
    </row>
    <row r="29" spans="1:4" ht="12.75">
      <c r="A29" s="15" t="s">
        <v>13</v>
      </c>
      <c r="B29" s="11">
        <f>SUM(B30:B31)</f>
        <v>26508</v>
      </c>
      <c r="C29" s="11">
        <f>SUM(C30:C31)</f>
        <v>28899</v>
      </c>
      <c r="D29" s="11">
        <f t="shared" si="1"/>
        <v>55407</v>
      </c>
    </row>
    <row r="30" spans="1:4" ht="12.75">
      <c r="A30" s="10" t="s">
        <v>38</v>
      </c>
      <c r="B30" s="11">
        <v>19494</v>
      </c>
      <c r="C30" s="11">
        <v>21443</v>
      </c>
      <c r="D30" s="11">
        <f t="shared" si="1"/>
        <v>40937</v>
      </c>
    </row>
    <row r="31" spans="1:4" ht="12.75">
      <c r="A31" s="10" t="s">
        <v>39</v>
      </c>
      <c r="B31" s="11">
        <v>7014</v>
      </c>
      <c r="C31" s="11">
        <v>7456</v>
      </c>
      <c r="D31" s="11">
        <f t="shared" si="1"/>
        <v>14470</v>
      </c>
    </row>
    <row r="32" spans="1:4" ht="12.75">
      <c r="A32" s="18" t="s">
        <v>14</v>
      </c>
      <c r="B32" s="7">
        <v>11131</v>
      </c>
      <c r="C32" s="7">
        <v>11183</v>
      </c>
      <c r="D32" s="7">
        <f>C32+B32</f>
        <v>22314</v>
      </c>
    </row>
    <row r="33" spans="1:4" ht="25.5" customHeight="1">
      <c r="A33" s="22" t="s">
        <v>17</v>
      </c>
      <c r="B33" s="7">
        <v>24186</v>
      </c>
      <c r="C33" s="7">
        <v>26604.4</v>
      </c>
      <c r="D33" s="7">
        <f>B33+C33</f>
        <v>50790.4</v>
      </c>
    </row>
    <row r="34" spans="1:4" ht="12.75" customHeight="1" hidden="1">
      <c r="A34" s="23" t="s">
        <v>31</v>
      </c>
      <c r="B34" s="11"/>
      <c r="C34" s="11"/>
      <c r="D34" s="7">
        <f>B34+C34</f>
        <v>0</v>
      </c>
    </row>
    <row r="35" spans="1:4" ht="12.75" customHeight="1" hidden="1">
      <c r="A35" s="24" t="s">
        <v>28</v>
      </c>
      <c r="B35" s="11"/>
      <c r="C35" s="11"/>
      <c r="D35" s="7">
        <f aca="true" t="shared" si="2" ref="D35:D40">B35+C35</f>
        <v>0</v>
      </c>
    </row>
    <row r="36" spans="1:4" s="19" customFormat="1" ht="12.75" customHeight="1" hidden="1">
      <c r="A36" s="24" t="s">
        <v>29</v>
      </c>
      <c r="B36" s="11"/>
      <c r="C36" s="11"/>
      <c r="D36" s="7">
        <f t="shared" si="2"/>
        <v>0</v>
      </c>
    </row>
    <row r="37" spans="1:4" ht="12.75" customHeight="1" hidden="1">
      <c r="A37" s="24" t="s">
        <v>32</v>
      </c>
      <c r="B37" s="11"/>
      <c r="C37" s="11"/>
      <c r="D37" s="7">
        <f t="shared" si="2"/>
        <v>0</v>
      </c>
    </row>
    <row r="38" spans="1:4" ht="12.75">
      <c r="A38" s="8" t="s">
        <v>19</v>
      </c>
      <c r="B38" s="7">
        <f>B10+B21+B22+B32+B33</f>
        <v>179251</v>
      </c>
      <c r="C38" s="7">
        <f>C10+C21+C22+C32+C33</f>
        <v>183454.4</v>
      </c>
      <c r="D38" s="7">
        <f t="shared" si="2"/>
        <v>362705.4</v>
      </c>
    </row>
    <row r="39" spans="1:4" ht="12.75">
      <c r="A39" s="10" t="s">
        <v>33</v>
      </c>
      <c r="B39" s="7">
        <v>2896</v>
      </c>
      <c r="C39" s="7">
        <v>3022</v>
      </c>
      <c r="D39" s="7">
        <f t="shared" si="2"/>
        <v>5918</v>
      </c>
    </row>
    <row r="40" spans="1:4" ht="12.75">
      <c r="A40" s="8" t="s">
        <v>24</v>
      </c>
      <c r="B40" s="7">
        <f>B39+B38</f>
        <v>182147</v>
      </c>
      <c r="C40" s="7">
        <f>C39+C38</f>
        <v>186476.4</v>
      </c>
      <c r="D40" s="7">
        <f t="shared" si="2"/>
        <v>368623.4</v>
      </c>
    </row>
    <row r="41" spans="1:4" ht="12.75">
      <c r="A41" s="8" t="s">
        <v>27</v>
      </c>
      <c r="B41" s="7">
        <f>B40*1.18</f>
        <v>214933.46</v>
      </c>
      <c r="C41" s="7">
        <f>C40*1.18</f>
        <v>220042.15199999997</v>
      </c>
      <c r="D41" s="7">
        <f>B41+C41</f>
        <v>434975.61199999996</v>
      </c>
    </row>
    <row r="42" spans="2:3" ht="12.75">
      <c r="B42" s="21"/>
      <c r="C42" s="21"/>
    </row>
    <row r="43" spans="1:3" ht="12.75">
      <c r="A43" s="2"/>
      <c r="B43" s="2"/>
      <c r="C43" s="2"/>
    </row>
    <row r="44" spans="2:4" ht="12.75">
      <c r="B44" s="27"/>
      <c r="C44" s="27"/>
      <c r="D44" s="27"/>
    </row>
    <row r="45" ht="12.75">
      <c r="A45" s="20" t="s">
        <v>15</v>
      </c>
    </row>
    <row r="46" ht="12.75">
      <c r="A46" s="20" t="s">
        <v>18</v>
      </c>
    </row>
    <row r="48" spans="1:4" ht="16.5" customHeight="1">
      <c r="A48" s="20" t="s">
        <v>25</v>
      </c>
      <c r="B48" s="20"/>
      <c r="C48" s="20"/>
      <c r="D48" s="20"/>
    </row>
    <row r="49" ht="12.75">
      <c r="A49" s="20" t="s">
        <v>26</v>
      </c>
    </row>
  </sheetData>
  <sheetProtection/>
  <mergeCells count="3">
    <mergeCell ref="A1:D1"/>
    <mergeCell ref="A2:D2"/>
    <mergeCell ref="A3:D3"/>
  </mergeCells>
  <printOptions/>
  <pageMargins left="0.66" right="0.17" top="0.22" bottom="0.16" header="0.22" footer="0.16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PEO</dc:creator>
  <cp:keywords/>
  <dc:description/>
  <cp:lastModifiedBy>plan2</cp:lastModifiedBy>
  <dcterms:created xsi:type="dcterms:W3CDTF">2011-11-29T04:41:42Z</dcterms:created>
  <dcterms:modified xsi:type="dcterms:W3CDTF">2012-07-06T04:58:35Z</dcterms:modified>
  <cp:category/>
  <cp:version/>
  <cp:contentType/>
  <cp:contentStatus/>
</cp:coreProperties>
</file>