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0"/>
  </bookViews>
  <sheets>
    <sheet name="Готовый бланк (2)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<sst xmlns="http://schemas.openxmlformats.org/spreadsheetml/2006/main" count="42" uniqueCount="40">
  <si>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СМЕТА</t>
  </si>
  <si>
    <t>о стоимости работ по содержанию и ремонту общедомового имущества на 2012 год</t>
  </si>
  <si>
    <t>Адрес</t>
  </si>
  <si>
    <t>Айская 79/1</t>
  </si>
  <si>
    <t>всего</t>
  </si>
  <si>
    <t>с 01.01.2012</t>
  </si>
  <si>
    <t>с 01.07.2012</t>
  </si>
  <si>
    <t>Статьи доходов</t>
  </si>
  <si>
    <t>Сумма, руб.</t>
  </si>
  <si>
    <t>Ожидаемое начисление населению на 2012 год</t>
  </si>
  <si>
    <t>Ожидаемый доход всего с учетом сальдо на 01.11.2011 г.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</si>
  <si>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</si>
  <si>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</si>
  <si>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</si>
  <si>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</si>
  <si>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Подготовка отопительному сезону</t>
  </si>
  <si>
    <t>Электромонтажные работы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</si>
  <si>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</si>
  <si>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</si>
  <si>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</si>
  <si>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</si>
  <si>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</si>
  <si>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</si>
  <si>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</si>
  <si>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</si>
  <si>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</si>
  <si>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</si>
  <si>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</si>
  <si>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</si>
  <si>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</si>
  <si>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Итого себестоимость услуг</t>
  </si>
  <si>
    <t>Прочие расходы</t>
  </si>
  <si>
    <t xml:space="preserve">Стоимость услуг по содержанию и ремонту жилья 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</si>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</sst>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0"/>
      <color indexed="9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13" fillId="0" borderId="0" xfId="53" applyFont="1">
      <alignment/>
      <protection/>
    </xf>
    <xf numFmtId="1" fontId="19" fillId="0" borderId="0" xfId="0" applyNumberFormat="1" applyFont="1" applyAlignment="1">
      <alignment horizontal="center" wrapText="1"/>
    </xf>
    <xf numFmtId="1" fontId="0" fillId="0" borderId="0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19" fillId="0" borderId="10" xfId="0" applyNumberFormat="1" applyFont="1" applyBorder="1" applyAlignment="1">
      <alignment horizontal="center"/>
    </xf>
    <xf numFmtId="0" fontId="13" fillId="0" borderId="0" xfId="53" applyFont="1" applyFill="1" applyAlignment="1">
      <alignment horizontal="right"/>
      <protection/>
    </xf>
    <xf numFmtId="1" fontId="20" fillId="0" borderId="10" xfId="0" applyNumberFormat="1" applyFont="1" applyBorder="1" applyAlignment="1">
      <alignment horizontal="center"/>
    </xf>
    <xf numFmtId="0" fontId="21" fillId="0" borderId="10" xfId="53" applyFont="1" applyFill="1" applyBorder="1" applyAlignment="1">
      <alignment horizontal="center"/>
      <protection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left"/>
    </xf>
    <xf numFmtId="0" fontId="23" fillId="0" borderId="11" xfId="53" applyFont="1" applyFill="1" applyBorder="1" applyAlignment="1">
      <alignment horizontal="center" vertical="center"/>
      <protection/>
    </xf>
    <xf numFmtId="1" fontId="19" fillId="0" borderId="10" xfId="0" applyNumberFormat="1" applyFont="1" applyBorder="1" applyAlignment="1">
      <alignment horizontal="left" wrapText="1"/>
    </xf>
    <xf numFmtId="1" fontId="24" fillId="0" borderId="10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64" fontId="19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1" fontId="19" fillId="0" borderId="12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41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54.875" style="20" customWidth="1"/>
    <col min="2" max="4" width="13.625" style="2" customWidth="1"/>
    <col min="5" max="16384" width="9.125" style="3" customWidth="1"/>
  </cols>
  <sheetData>
    <row r="1" ht="12.75">
      <c r="A1" s="1"/>
    </row>
    <row r="2" ht="12.75">
      <c r="A2" s="2" t="s">
        <v>0</v>
      </c>
    </row>
    <row r="3" ht="25.5" customHeight="1">
      <c r="A3" s="4" t="s">
        <v>1</v>
      </c>
    </row>
    <row r="4" ht="12.75" customHeight="1">
      <c r="A4" s="5"/>
    </row>
    <row r="5" spans="1:4" ht="12.75">
      <c r="A5" s="5" t="s">
        <v>2</v>
      </c>
      <c r="B5" s="23" t="s">
        <v>3</v>
      </c>
      <c r="C5" s="23"/>
      <c r="D5" s="23"/>
    </row>
    <row r="6" spans="1:8" ht="12.75">
      <c r="A6" s="6"/>
      <c r="B6" s="21" t="s">
        <v>4</v>
      </c>
      <c r="C6" s="22" t="s">
        <v>5</v>
      </c>
      <c r="D6" s="22" t="s">
        <v>6</v>
      </c>
      <c r="E6" s="8"/>
      <c r="F6" s="8"/>
      <c r="G6" s="8"/>
      <c r="H6" s="8"/>
    </row>
    <row r="7" spans="1:4" ht="12.75">
      <c r="A7" s="9" t="s">
        <v>7</v>
      </c>
      <c r="B7" s="10" t="s">
        <v>8</v>
      </c>
      <c r="C7" s="10" t="s">
        <v>8</v>
      </c>
      <c r="D7" s="10" t="s">
        <v>8</v>
      </c>
    </row>
    <row r="8" spans="1:4" ht="12.75">
      <c r="A8" s="11" t="s">
        <v>9</v>
      </c>
      <c r="B8" s="12">
        <v>277170.61679999996</v>
      </c>
      <c r="C8" s="12">
        <v>131986.00799999997</v>
      </c>
      <c r="D8" s="12">
        <v>145184.6088</v>
      </c>
    </row>
    <row r="9" spans="1:4" ht="12.75">
      <c r="A9" s="11" t="s">
        <v>10</v>
      </c>
      <c r="B9" s="12">
        <f>B8+B11</f>
        <v>279846.757398268</v>
      </c>
      <c r="C9" s="12">
        <f>C8+C11</f>
        <v>133324.07829913398</v>
      </c>
      <c r="D9" s="12">
        <f>D8+D11</f>
        <v>146522.679099134</v>
      </c>
    </row>
    <row r="10" spans="1:4" ht="12.75">
      <c r="A10" s="9" t="s">
        <v>11</v>
      </c>
      <c r="B10" s="13"/>
      <c r="C10" s="13"/>
      <c r="D10" s="13"/>
    </row>
    <row r="11" spans="1:4" ht="12.75">
      <c r="A11" s="11" t="s">
        <v>12</v>
      </c>
      <c r="B11" s="12">
        <v>2676.1405982680153</v>
      </c>
      <c r="C11" s="12">
        <f>B11/2</f>
        <v>1338.0702991340077</v>
      </c>
      <c r="D11" s="12">
        <f>B11/2</f>
        <v>1338.0702991340077</v>
      </c>
    </row>
    <row r="12" spans="1:4" ht="12.75">
      <c r="A12" s="14" t="s">
        <v>13</v>
      </c>
      <c r="B12" s="7">
        <f>C12+D12</f>
        <v>90163.21661016949</v>
      </c>
      <c r="C12" s="7">
        <f>SUM(C13:C16)</f>
        <v>43814.29661016949</v>
      </c>
      <c r="D12" s="7">
        <f>SUM(D13:D16)</f>
        <v>46348.92</v>
      </c>
    </row>
    <row r="13" spans="1:4" ht="12.75">
      <c r="A13" s="11" t="s">
        <v>14</v>
      </c>
      <c r="B13" s="12">
        <f>C13+D13</f>
        <v>48529.29661016949</v>
      </c>
      <c r="C13" s="12">
        <v>24029.29661016949</v>
      </c>
      <c r="D13" s="12">
        <v>24500</v>
      </c>
    </row>
    <row r="14" spans="1:5" ht="12.75">
      <c r="A14" s="11" t="s">
        <v>15</v>
      </c>
      <c r="B14" s="12">
        <f>C14+D14</f>
        <v>9000</v>
      </c>
      <c r="C14" s="12">
        <v>4500</v>
      </c>
      <c r="D14" s="12">
        <v>4500</v>
      </c>
      <c r="E14" s="15"/>
    </row>
    <row r="15" spans="1:4" ht="12.75">
      <c r="A15" s="11" t="s">
        <v>16</v>
      </c>
      <c r="B15" s="12">
        <f>C15+D15</f>
        <v>31362.73</v>
      </c>
      <c r="C15" s="12">
        <v>15285</v>
      </c>
      <c r="D15" s="12">
        <v>16077.73</v>
      </c>
    </row>
    <row r="16" spans="1:4" ht="12.75">
      <c r="A16" s="11" t="s">
        <v>17</v>
      </c>
      <c r="B16" s="12">
        <v>1271.1864406779662</v>
      </c>
      <c r="C16" s="12">
        <v>0</v>
      </c>
      <c r="D16" s="12">
        <v>1271.19</v>
      </c>
    </row>
    <row r="17" spans="1:4" ht="25.5">
      <c r="A17" s="16" t="s">
        <v>18</v>
      </c>
      <c r="B17" s="7">
        <f>C17+D17</f>
        <v>20358</v>
      </c>
      <c r="C17" s="7">
        <v>9694</v>
      </c>
      <c r="D17" s="7">
        <v>10664</v>
      </c>
    </row>
    <row r="18" spans="1:4" ht="25.5">
      <c r="A18" s="16" t="s">
        <v>19</v>
      </c>
      <c r="B18" s="7">
        <f>B19+B24</f>
        <v>81562.7175</v>
      </c>
      <c r="C18" s="7">
        <f>C19+C24</f>
        <v>38018.475</v>
      </c>
      <c r="D18" s="7">
        <f>D19+D24</f>
        <v>43544.2425</v>
      </c>
    </row>
    <row r="19" spans="1:4" ht="12.75">
      <c r="A19" s="17" t="s">
        <v>20</v>
      </c>
      <c r="B19" s="7">
        <f>B20+B21+B22+B23</f>
        <v>23015.7575</v>
      </c>
      <c r="C19" s="7">
        <f>C20+C21+C22+C23</f>
        <v>10019.875</v>
      </c>
      <c r="D19" s="7">
        <f>D20+D21+D22+D23</f>
        <v>12995.8825</v>
      </c>
    </row>
    <row r="20" spans="1:4" ht="12.75">
      <c r="A20" s="11" t="s">
        <v>21</v>
      </c>
      <c r="B20" s="12">
        <v>16144.5375</v>
      </c>
      <c r="C20" s="12">
        <v>7687.875</v>
      </c>
      <c r="D20" s="12">
        <v>8456.6625</v>
      </c>
    </row>
    <row r="21" spans="1:4" ht="12.75">
      <c r="A21" s="11" t="s">
        <v>22</v>
      </c>
      <c r="B21" s="12">
        <f>C21+D21</f>
        <v>2441</v>
      </c>
      <c r="C21" s="12">
        <v>1183</v>
      </c>
      <c r="D21" s="12">
        <v>1258</v>
      </c>
    </row>
    <row r="22" spans="1:4" ht="12.75">
      <c r="A22" s="11" t="s">
        <v>23</v>
      </c>
      <c r="B22" s="12">
        <f>C22+D22</f>
        <v>2371</v>
      </c>
      <c r="C22" s="12">
        <v>1149</v>
      </c>
      <c r="D22" s="12">
        <v>1222</v>
      </c>
    </row>
    <row r="23" spans="1:4" ht="12.75">
      <c r="A23" s="11" t="s">
        <v>24</v>
      </c>
      <c r="B23" s="12">
        <v>2059.22</v>
      </c>
      <c r="C23" s="12"/>
      <c r="D23" s="12">
        <v>2059.22</v>
      </c>
    </row>
    <row r="24" spans="1:4" ht="12.75">
      <c r="A24" s="17" t="s">
        <v>25</v>
      </c>
      <c r="B24" s="7">
        <f>B25+B26</f>
        <v>58546.96</v>
      </c>
      <c r="C24" s="7">
        <f>C25+C26</f>
        <v>27998.6</v>
      </c>
      <c r="D24" s="7">
        <f>D25+D26</f>
        <v>30548.36</v>
      </c>
    </row>
    <row r="25" spans="1:4" ht="12.75">
      <c r="A25" s="11" t="s">
        <v>26</v>
      </c>
      <c r="B25" s="12">
        <f>C25+D25</f>
        <v>50551</v>
      </c>
      <c r="C25" s="12">
        <v>24191</v>
      </c>
      <c r="D25" s="12">
        <v>26360</v>
      </c>
    </row>
    <row r="26" spans="1:4" ht="12.75">
      <c r="A26" s="11" t="s">
        <v>27</v>
      </c>
      <c r="B26" s="12">
        <v>7995.96</v>
      </c>
      <c r="C26" s="12">
        <v>3807.6</v>
      </c>
      <c r="D26" s="12">
        <v>4188.36</v>
      </c>
    </row>
    <row r="27" spans="1:4" ht="12.75">
      <c r="A27" s="14" t="s">
        <v>28</v>
      </c>
      <c r="B27" s="7">
        <v>11667</v>
      </c>
      <c r="C27" s="7">
        <v>5574</v>
      </c>
      <c r="D27" s="7">
        <v>6092</v>
      </c>
    </row>
    <row r="28" spans="1:4" ht="25.5">
      <c r="A28" s="16" t="s">
        <v>29</v>
      </c>
      <c r="B28" s="7">
        <v>29126.403799322034</v>
      </c>
      <c r="C28" s="7">
        <v>13869.716094915253</v>
      </c>
      <c r="D28" s="7">
        <v>15256.68770440678</v>
      </c>
    </row>
    <row r="29" spans="1:4" ht="12.75">
      <c r="A29" s="14" t="s">
        <v>30</v>
      </c>
      <c r="B29" s="7">
        <f>B12+B17+B18+B27+B28</f>
        <v>232877.3379094915</v>
      </c>
      <c r="C29" s="7">
        <f>C12+C17+C18+C27+C28</f>
        <v>110970.48770508476</v>
      </c>
      <c r="D29" s="7">
        <f>D12+D17+D18+D27+D28</f>
        <v>121905.85020440679</v>
      </c>
    </row>
    <row r="30" spans="1:4" ht="12.75">
      <c r="A30" s="11" t="s">
        <v>31</v>
      </c>
      <c r="B30" s="7">
        <v>4281</v>
      </c>
      <c r="C30" s="7">
        <v>2015</v>
      </c>
      <c r="D30" s="7">
        <v>2267</v>
      </c>
    </row>
    <row r="31" spans="1:4" ht="12.75">
      <c r="A31" s="14" t="s">
        <v>32</v>
      </c>
      <c r="B31" s="7">
        <f>SUM(B29:B30)</f>
        <v>237158.3379094915</v>
      </c>
      <c r="C31" s="7">
        <f>SUM(C29:C30)</f>
        <v>112985.48770508476</v>
      </c>
      <c r="D31" s="7">
        <f>SUM(D29:D30)</f>
        <v>124172.85020440679</v>
      </c>
    </row>
    <row r="32" spans="1:4" ht="12.75">
      <c r="A32" s="14" t="s">
        <v>33</v>
      </c>
      <c r="B32" s="7">
        <f>B31*0.18</f>
        <v>42688.50082370847</v>
      </c>
      <c r="C32" s="7">
        <f>C31*0.18</f>
        <v>20337.387786915257</v>
      </c>
      <c r="D32" s="7">
        <f>D31*0.18</f>
        <v>22351.11303679322</v>
      </c>
    </row>
    <row r="33" spans="1:4" ht="12.75">
      <c r="A33" s="14" t="s">
        <v>34</v>
      </c>
      <c r="B33" s="7">
        <f>SUM(B31:B32)</f>
        <v>279846.8387332</v>
      </c>
      <c r="C33" s="7">
        <f>SUM(C31:C32)</f>
        <v>133322.87549200002</v>
      </c>
      <c r="D33" s="7">
        <f>SUM(D31:D32)</f>
        <v>146523.96324120002</v>
      </c>
    </row>
    <row r="34" spans="1:4" ht="12.75">
      <c r="A34" s="18" t="s">
        <v>35</v>
      </c>
      <c r="B34" s="19"/>
      <c r="C34" s="19">
        <v>10.78</v>
      </c>
      <c r="D34" s="19">
        <v>11.858</v>
      </c>
    </row>
    <row r="35" ht="12.75">
      <c r="A35" s="18"/>
    </row>
    <row r="36" ht="12.75">
      <c r="A36" s="20" t="s">
        <v>36</v>
      </c>
    </row>
    <row r="37" ht="12.75">
      <c r="A37" s="20" t="s">
        <v>37</v>
      </c>
    </row>
    <row r="39" ht="12.75">
      <c r="A39" s="20" t="s">
        <v>38</v>
      </c>
    </row>
    <row r="41" ht="12.75">
      <c r="A41" s="20" t="s">
        <v>39</v>
      </c>
    </row>
  </sheetData>
  <mergeCells count="1">
    <mergeCell ref="B5:D5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2012-03-21T08:00:18Z</dcterms:created>
  <dcterms:modified xsi:type="dcterms:W3CDTF">2012-07-19T06:26:17Z</dcterms:modified>
  <cp:category/>
  <cp:version/>
  <cp:contentType/>
  <cp:contentStatus/>
</cp:coreProperties>
</file>